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U:\PURCH\Solicitations - 06-12 to Present\System Wide\2025\Pest Control BID 2025\"/>
    </mc:Choice>
  </mc:AlternateContent>
  <xr:revisionPtr revIDLastSave="0" documentId="13_ncr:1_{2DFCBB46-7BFF-43B6-B33F-1ADCD6890E30}" xr6:coauthVersionLast="47" xr6:coauthVersionMax="47" xr10:uidLastSave="{00000000-0000-0000-0000-000000000000}"/>
  <bookViews>
    <workbookView xWindow="-120" yWindow="-120" windowWidth="20730" windowHeight="11040" xr2:uid="{00000000-000D-0000-FFFF-FFFF00000000}"/>
  </bookViews>
  <sheets>
    <sheet name="Contact Sheet" sheetId="3" r:id="rId1"/>
    <sheet name="Pricing Sheet" sheetId="2" r:id="rId2"/>
    <sheet name="Exhibit A" sheetId="4" r:id="rId3"/>
  </sheets>
  <definedNames>
    <definedName name="_xlnm._FilterDatabase" localSheetId="1" hidden="1">'Pricing Sheet'!$B$6:$J$6</definedName>
    <definedName name="_xlnm.Print_Area" localSheetId="1">'Pricing Sheet'!$A$1:$J$148</definedName>
    <definedName name="_xlnm.Print_Titles" localSheetId="1">'Pricing Sheet'!$6:$6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2" i="2" l="1"/>
  <c r="G123" i="2"/>
  <c r="G124" i="2"/>
  <c r="G125" i="2"/>
  <c r="G126" i="2"/>
  <c r="G127" i="2"/>
  <c r="G121" i="2"/>
  <c r="J83" i="2"/>
  <c r="J102" i="2"/>
  <c r="J78" i="2"/>
  <c r="J90" i="2"/>
  <c r="J99" i="2"/>
  <c r="J97" i="2"/>
  <c r="J109" i="2"/>
  <c r="J106" i="2"/>
  <c r="J84" i="2"/>
  <c r="J79" i="2"/>
  <c r="J92" i="2"/>
  <c r="J110" i="2"/>
  <c r="J108" i="2"/>
  <c r="J95" i="2"/>
  <c r="J103" i="2"/>
  <c r="J100" i="2"/>
  <c r="J101" i="2"/>
  <c r="J104" i="2"/>
  <c r="J107" i="2"/>
  <c r="J105" i="2"/>
  <c r="J81" i="2"/>
  <c r="J91" i="2"/>
  <c r="J98" i="2"/>
  <c r="J94" i="2"/>
  <c r="J87" i="2"/>
  <c r="J93" i="2"/>
  <c r="J89" i="2"/>
  <c r="J96" i="2"/>
  <c r="J86" i="2"/>
  <c r="J45" i="2" l="1"/>
  <c r="J32" i="2"/>
  <c r="J82" i="2"/>
  <c r="J85" i="2"/>
  <c r="J88" i="2"/>
  <c r="J52" i="2" l="1"/>
  <c r="J53" i="2"/>
  <c r="F1" i="2" l="1"/>
  <c r="I70" i="2"/>
  <c r="I111" i="2"/>
  <c r="J80" i="2"/>
  <c r="J10" i="2" l="1"/>
  <c r="J11" i="2"/>
  <c r="J12" i="2"/>
  <c r="J13" i="2"/>
  <c r="J14" i="2"/>
  <c r="J15" i="2"/>
  <c r="J16" i="2"/>
  <c r="J17" i="2"/>
  <c r="J18" i="2"/>
  <c r="J19" i="2"/>
  <c r="J20" i="2"/>
  <c r="J21" i="2"/>
  <c r="J22" i="2"/>
  <c r="J24" i="2"/>
  <c r="J23" i="2"/>
  <c r="J25" i="2"/>
  <c r="J26" i="2"/>
  <c r="J27" i="2"/>
  <c r="J28" i="2"/>
  <c r="J29" i="2"/>
  <c r="J30" i="2"/>
  <c r="J31" i="2"/>
  <c r="J33" i="2"/>
  <c r="J34" i="2"/>
  <c r="J35" i="2"/>
  <c r="J36" i="2"/>
  <c r="J37" i="2"/>
  <c r="J38" i="2"/>
  <c r="J39" i="2"/>
  <c r="J40" i="2"/>
  <c r="J41" i="2"/>
  <c r="J42" i="2"/>
  <c r="J43" i="2"/>
  <c r="J44" i="2"/>
  <c r="J46" i="2"/>
  <c r="J47" i="2"/>
  <c r="J48" i="2"/>
  <c r="J49" i="2"/>
  <c r="J50" i="2"/>
  <c r="J51" i="2"/>
  <c r="J54" i="2"/>
  <c r="J55" i="2"/>
  <c r="J56" i="2"/>
  <c r="J57" i="2"/>
  <c r="J58" i="2"/>
  <c r="J59" i="2"/>
  <c r="J60" i="2"/>
  <c r="J61" i="2"/>
  <c r="J62" i="2"/>
  <c r="J63" i="2"/>
  <c r="J64" i="2"/>
  <c r="J65" i="2"/>
  <c r="J66" i="2"/>
  <c r="J67" i="2"/>
  <c r="J68" i="2"/>
  <c r="J69" i="2"/>
  <c r="J9" i="2"/>
  <c r="J8" i="2"/>
  <c r="J7" i="2"/>
  <c r="J111" i="2" l="1"/>
  <c r="J70" i="2"/>
</calcChain>
</file>

<file path=xl/sharedStrings.xml><?xml version="1.0" encoding="utf-8"?>
<sst xmlns="http://schemas.openxmlformats.org/spreadsheetml/2006/main" count="482" uniqueCount="285">
  <si>
    <t>2+B</t>
  </si>
  <si>
    <t>-</t>
  </si>
  <si>
    <t>89-11 Merrick Blvd., Jamaica 11432</t>
  </si>
  <si>
    <t>Central</t>
  </si>
  <si>
    <t>CEL</t>
  </si>
  <si>
    <t>Kew Gardens Hills</t>
  </si>
  <si>
    <t>1</t>
  </si>
  <si>
    <t>KE</t>
  </si>
  <si>
    <t>Far Rockaway</t>
  </si>
  <si>
    <t>FAA</t>
  </si>
  <si>
    <t>2002 Cornaga Ave., Far Rockaway 11691</t>
  </si>
  <si>
    <t>Ravenswood</t>
  </si>
  <si>
    <t>35-32 21st St., LIC 11106</t>
  </si>
  <si>
    <t>RV</t>
  </si>
  <si>
    <t>Queensbridge</t>
  </si>
  <si>
    <t>10-43 41st Ave., LIC 11101</t>
  </si>
  <si>
    <t>QB</t>
  </si>
  <si>
    <t>Woodside</t>
  </si>
  <si>
    <t>54-22 Skillman Ave., Woodside 11377</t>
  </si>
  <si>
    <t>2+M+B</t>
  </si>
  <si>
    <t>WS</t>
  </si>
  <si>
    <t>Woodhaven</t>
  </si>
  <si>
    <t>P</t>
  </si>
  <si>
    <t>85-41 Forest Pkwy., Woodhaven 11421</t>
  </si>
  <si>
    <t>1+B</t>
  </si>
  <si>
    <t>WN</t>
  </si>
  <si>
    <t>Windsor Park</t>
  </si>
  <si>
    <t>79-50 Bell Blvd., Oakland Gardens 11364</t>
  </si>
  <si>
    <t>WP</t>
  </si>
  <si>
    <t>Whitestone</t>
  </si>
  <si>
    <t>151-10 14th Rd., Whitestone 11357</t>
  </si>
  <si>
    <t>W</t>
  </si>
  <si>
    <t>Sunnyside</t>
  </si>
  <si>
    <t>43-06 Greenpoint Ave., LIC 11104</t>
  </si>
  <si>
    <t>SU</t>
  </si>
  <si>
    <t>Steinway</t>
  </si>
  <si>
    <t>21-45 31st St., LIC 11105</t>
  </si>
  <si>
    <t>S</t>
  </si>
  <si>
    <t>St. Albans</t>
  </si>
  <si>
    <t>191-05 Linden Blvd., St. Albans 11412</t>
  </si>
  <si>
    <t>SA</t>
  </si>
  <si>
    <t>South Ozone Park</t>
  </si>
  <si>
    <t>128-16 Rockaway Blvd., So. Ozone Park 11420</t>
  </si>
  <si>
    <t>SZ</t>
  </si>
  <si>
    <t>South Jamaica</t>
  </si>
  <si>
    <t>108-41 Guy R. Brewer Blvd., Jamaica 11433</t>
  </si>
  <si>
    <t>SJ</t>
  </si>
  <si>
    <t>South Hollis</t>
  </si>
  <si>
    <t>204-01 Hollis Ave., South Hollis 11412</t>
  </si>
  <si>
    <t>1+B(P)</t>
  </si>
  <si>
    <t>SH</t>
  </si>
  <si>
    <t>Seaside</t>
  </si>
  <si>
    <t>116-15 Rockaway Beach Blvd., Rkwy. Pk. 11694</t>
  </si>
  <si>
    <t>SE</t>
  </si>
  <si>
    <t>Rosedale</t>
  </si>
  <si>
    <t>144-20 243rd St., Rosedale 11422</t>
  </si>
  <si>
    <t>RS</t>
  </si>
  <si>
    <t>Rochdale Village</t>
  </si>
  <si>
    <t>169-09 137th Ave., Jamaica 11434</t>
  </si>
  <si>
    <t>RO</t>
  </si>
  <si>
    <t>Ridgewood</t>
  </si>
  <si>
    <t>20-12 Madison St., Ridgewood 11385</t>
  </si>
  <si>
    <t>1+M+B</t>
  </si>
  <si>
    <t>RD</t>
  </si>
  <si>
    <t>Richmond Hill</t>
  </si>
  <si>
    <t>118-14 Hillside Ave., Richmond Hill 11418</t>
  </si>
  <si>
    <t>R</t>
  </si>
  <si>
    <t>Rego Park</t>
  </si>
  <si>
    <t>91-41 63rd Dr., Rego Park 11374</t>
  </si>
  <si>
    <t>RG</t>
  </si>
  <si>
    <t>Queensboro Hill</t>
  </si>
  <si>
    <t>60-05 Main St., Flushing 11355</t>
  </si>
  <si>
    <t>QH</t>
  </si>
  <si>
    <t>Queens Village</t>
  </si>
  <si>
    <t>94-11 217th St., Queens Village 11428</t>
  </si>
  <si>
    <t>QV</t>
  </si>
  <si>
    <t>Poppenhusen</t>
  </si>
  <si>
    <t>121-23 14th Ave., College Point 11356</t>
  </si>
  <si>
    <t>Pomonok</t>
  </si>
  <si>
    <t>158-21 Jewel Avenue, Flushing 11365</t>
  </si>
  <si>
    <t>1+M</t>
  </si>
  <si>
    <t>PM</t>
  </si>
  <si>
    <t>Peninsula</t>
  </si>
  <si>
    <t>92-25 Rkwy. Beach Blvd., Rkwy. Beach 11693</t>
  </si>
  <si>
    <t>PRC</t>
  </si>
  <si>
    <t>Ozone Park</t>
  </si>
  <si>
    <t>92-24 Rockaway Blvd., Ozone Park 11417</t>
  </si>
  <si>
    <t>OZ</t>
  </si>
  <si>
    <t>North Hills</t>
  </si>
  <si>
    <t>57-04 Marathon Pkwy., Little Neck 11362</t>
  </si>
  <si>
    <t>NO</t>
  </si>
  <si>
    <t>North Forest Park</t>
  </si>
  <si>
    <t>98-27 Metropolitan Ave., Forest Hills 11375</t>
  </si>
  <si>
    <t>NF</t>
  </si>
  <si>
    <t>Mitchell-Linden</t>
  </si>
  <si>
    <t>31-32 Union St., Flushing 11354</t>
  </si>
  <si>
    <t>MT</t>
  </si>
  <si>
    <t>Middle Village</t>
  </si>
  <si>
    <t>72-31 Metropolitan Ave., Middle Village 11379</t>
  </si>
  <si>
    <t>MV</t>
  </si>
  <si>
    <t>McGoldrick</t>
  </si>
  <si>
    <t>155-06 Roosevelt Ave, Flushing 11354</t>
  </si>
  <si>
    <t>MG</t>
  </si>
  <si>
    <t>Maspeth</t>
  </si>
  <si>
    <t>69-70 Grand Ave, Maspeth 11379</t>
  </si>
  <si>
    <t>MA</t>
  </si>
  <si>
    <t>Long Island City</t>
  </si>
  <si>
    <t>37-44 21st St., Long Island City 11101</t>
  </si>
  <si>
    <t>2</t>
  </si>
  <si>
    <t>LIC</t>
  </si>
  <si>
    <t>Lefferts</t>
  </si>
  <si>
    <t>103-34 Lefferts Blvd., Richmond Hill 11419</t>
  </si>
  <si>
    <t>LRC</t>
  </si>
  <si>
    <t>Laurelton</t>
  </si>
  <si>
    <t>134-26 225th St., Laurelton 11413</t>
  </si>
  <si>
    <t>LA</t>
  </si>
  <si>
    <t>Langston Hughes</t>
  </si>
  <si>
    <t>100-01 Northern Blvd., Corona 11368</t>
  </si>
  <si>
    <t>LH</t>
  </si>
  <si>
    <t>72-33 Vleigh Pl., Flushing 11367</t>
  </si>
  <si>
    <t>Jackson Heights</t>
  </si>
  <si>
    <t>35-51 81st St., Jackson Hgts. 11372</t>
  </si>
  <si>
    <t>JH</t>
  </si>
  <si>
    <t>Howard Beach</t>
  </si>
  <si>
    <t>92-06 156 Ave., Howard Beach 11414</t>
  </si>
  <si>
    <t>HB</t>
  </si>
  <si>
    <t>Hollis</t>
  </si>
  <si>
    <t>202-05 Hillside Ave., Hollis 11423</t>
  </si>
  <si>
    <t>HO</t>
  </si>
  <si>
    <t>Hillcrest</t>
  </si>
  <si>
    <t>187-05 Union Tpke., Flushing 11366</t>
  </si>
  <si>
    <t>H</t>
  </si>
  <si>
    <t>Glendale</t>
  </si>
  <si>
    <t>78-60 73rd Pl., Glendale 11385</t>
  </si>
  <si>
    <t>GL</t>
  </si>
  <si>
    <t>Glen Oaks</t>
  </si>
  <si>
    <t>256-04 Union Tpke., Glen Oaks 11004</t>
  </si>
  <si>
    <t>2 + B</t>
  </si>
  <si>
    <t>GK</t>
  </si>
  <si>
    <t>Fresh Meadows</t>
  </si>
  <si>
    <t>193-20 Horace Harding Expy., Fr. Meadows 11365</t>
  </si>
  <si>
    <t>FM</t>
  </si>
  <si>
    <t>Forest Hills</t>
  </si>
  <si>
    <t>108-19 71st Ave., Forest Hills 11375</t>
  </si>
  <si>
    <t>FH</t>
  </si>
  <si>
    <t>Flushing</t>
  </si>
  <si>
    <t>41-17 Main Street, Flushing 11355</t>
  </si>
  <si>
    <t>3+B</t>
  </si>
  <si>
    <t>F</t>
  </si>
  <si>
    <t>Elmhurst</t>
  </si>
  <si>
    <t>86-01 Broadway, Elmhurst 11373</t>
  </si>
  <si>
    <t>E</t>
  </si>
  <si>
    <t>East Flushing</t>
  </si>
  <si>
    <t>196-36 Northern Blvd., Flushing 11358</t>
  </si>
  <si>
    <t>EF</t>
  </si>
  <si>
    <t>East Elmhurst</t>
  </si>
  <si>
    <t>95-06 Astoria Blvd., East Elmhurst 11369</t>
  </si>
  <si>
    <t>EE</t>
  </si>
  <si>
    <t>Douglaston</t>
  </si>
  <si>
    <t>249-01 Northern Blvd., Little Neck 11363</t>
  </si>
  <si>
    <t>DL</t>
  </si>
  <si>
    <t>Corona</t>
  </si>
  <si>
    <t>38-23 104th St., Corona 11368</t>
  </si>
  <si>
    <t>C</t>
  </si>
  <si>
    <t>218-13 Linden Blvd., Cambria Hgts. 11411</t>
  </si>
  <si>
    <t>Cambria Heights</t>
  </si>
  <si>
    <t>CM</t>
  </si>
  <si>
    <t>Broadway</t>
  </si>
  <si>
    <t>40-20 Broadway, LIC 11103</t>
  </si>
  <si>
    <t>BR</t>
  </si>
  <si>
    <t>Broad Channel</t>
  </si>
  <si>
    <t>16-26 Crossbay Blvd., Broad Channel 11693</t>
  </si>
  <si>
    <t>BC</t>
  </si>
  <si>
    <t>Briarwood</t>
  </si>
  <si>
    <t>85-12 Main St., Briarwood 11435</t>
  </si>
  <si>
    <t>BW</t>
  </si>
  <si>
    <t>Bellerose</t>
  </si>
  <si>
    <t>250-06 Hillside Ave., Bellerose 11426</t>
  </si>
  <si>
    <t>BL</t>
  </si>
  <si>
    <t>Bayside</t>
  </si>
  <si>
    <t>214-20 Northern Blvd., Bayside 11361</t>
  </si>
  <si>
    <t>B</t>
  </si>
  <si>
    <t>Bay Terrace</t>
  </si>
  <si>
    <t>18-36 Bell Blvd., Bayside 11361</t>
  </si>
  <si>
    <t>BT</t>
  </si>
  <si>
    <t>Baisley Park</t>
  </si>
  <si>
    <t>117-11 Sutphin Blvd., Jamaica 11436</t>
  </si>
  <si>
    <t>BP</t>
  </si>
  <si>
    <t>Auburndale</t>
  </si>
  <si>
    <t>25-55 Francis Lewis Blvd., Flushing 11358</t>
  </si>
  <si>
    <t>AU</t>
  </si>
  <si>
    <t>Astoria</t>
  </si>
  <si>
    <t>14-01 Astoria Blvd., LIC 11102</t>
  </si>
  <si>
    <t>A</t>
  </si>
  <si>
    <t>Arverne</t>
  </si>
  <si>
    <t>312 Beach 54th St., Arverne 11692</t>
  </si>
  <si>
    <t>AR</t>
  </si>
  <si>
    <t xml:space="preserve">Address </t>
  </si>
  <si>
    <t xml:space="preserve">Levels </t>
  </si>
  <si>
    <t>Mtg Rooms SqFt</t>
  </si>
  <si>
    <t>Ext/Grnds SqFt</t>
  </si>
  <si>
    <t>Public SqFt</t>
  </si>
  <si>
    <t>Bldg. SqFt</t>
  </si>
  <si>
    <t xml:space="preserve">Facility </t>
  </si>
  <si>
    <t xml:space="preserve">Code </t>
  </si>
  <si>
    <t>12 Month Cost</t>
  </si>
  <si>
    <t xml:space="preserve">12 Month Cost </t>
  </si>
  <si>
    <t>Monthly Price - 1 visit per month</t>
  </si>
  <si>
    <t>#</t>
  </si>
  <si>
    <t>Service Description</t>
  </si>
  <si>
    <t>Consultation Fee (renovation projects)</t>
  </si>
  <si>
    <t>FORM #4 - PRICING SHEET</t>
  </si>
  <si>
    <t>Instructions</t>
  </si>
  <si>
    <t>Information provided in this form must be entered using Excel, hand written or PDF submissions will not be accepted.</t>
  </si>
  <si>
    <t>Only provide information in yellow cells unless information is marked as "optional"</t>
  </si>
  <si>
    <t xml:space="preserve">Failure to comply will result in disqualification </t>
  </si>
  <si>
    <t>Contact Information</t>
  </si>
  <si>
    <t>Firm Name</t>
  </si>
  <si>
    <t>Name of Primary contact</t>
  </si>
  <si>
    <t>Contact Title</t>
  </si>
  <si>
    <t>Business Address</t>
  </si>
  <si>
    <t>Contact  Phone Number</t>
  </si>
  <si>
    <t>Cell Number (Optional)</t>
  </si>
  <si>
    <t>Contact e-mail</t>
  </si>
  <si>
    <t>Name of Secondary contact (optional)</t>
  </si>
  <si>
    <t>Title (optional)</t>
  </si>
  <si>
    <t>Office Phone Number (optional)</t>
  </si>
  <si>
    <t>Contact e-mail (optional)</t>
  </si>
  <si>
    <t>Firm Name:</t>
  </si>
  <si>
    <t>Staff Lounge- 2 rooms</t>
  </si>
  <si>
    <t>Media Center &amp; staff room</t>
  </si>
  <si>
    <t>Water shut off room</t>
  </si>
  <si>
    <t>Garage</t>
  </si>
  <si>
    <t>Children’s room</t>
  </si>
  <si>
    <r>
      <t>Info desk 1</t>
    </r>
    <r>
      <rPr>
        <vertAlign val="superscript"/>
        <sz val="11"/>
        <color theme="1"/>
        <rFont val="Calibri"/>
        <family val="2"/>
        <scheme val="minor"/>
      </rPr>
      <t>st</t>
    </r>
    <r>
      <rPr>
        <sz val="11"/>
        <color theme="1"/>
        <rFont val="Calibri"/>
        <family val="2"/>
        <scheme val="minor"/>
      </rPr>
      <t xml:space="preserve"> 2</t>
    </r>
    <r>
      <rPr>
        <vertAlign val="superscript"/>
        <sz val="11"/>
        <color theme="1"/>
        <rFont val="Calibri"/>
        <family val="2"/>
        <scheme val="minor"/>
      </rPr>
      <t>nd</t>
    </r>
    <r>
      <rPr>
        <sz val="11"/>
        <color theme="1"/>
        <rFont val="Calibri"/>
        <family val="2"/>
        <scheme val="minor"/>
      </rPr>
      <t xml:space="preserve"> &amp; 3</t>
    </r>
    <r>
      <rPr>
        <vertAlign val="superscript"/>
        <sz val="11"/>
        <color theme="1"/>
        <rFont val="Calibri"/>
        <family val="2"/>
        <scheme val="minor"/>
      </rPr>
      <t>rd</t>
    </r>
    <r>
      <rPr>
        <sz val="11"/>
        <color theme="1"/>
        <rFont val="Calibri"/>
        <family val="2"/>
        <scheme val="minor"/>
      </rPr>
      <t xml:space="preserve"> Fl.</t>
    </r>
  </si>
  <si>
    <t>2 Machine rooms in basement</t>
  </si>
  <si>
    <t>C level Pump room</t>
  </si>
  <si>
    <t>Security Console</t>
  </si>
  <si>
    <r>
      <t>1</t>
    </r>
    <r>
      <rPr>
        <vertAlign val="superscript"/>
        <sz val="11"/>
        <color theme="1"/>
        <rFont val="Calibri"/>
        <family val="2"/>
        <scheme val="minor"/>
      </rPr>
      <t>st</t>
    </r>
    <r>
      <rPr>
        <sz val="11"/>
        <color theme="1"/>
        <rFont val="Calibri"/>
        <family val="2"/>
        <scheme val="minor"/>
      </rPr>
      <t xml:space="preserve"> FL book return &amp; staff locker room  </t>
    </r>
  </si>
  <si>
    <t>C level Water Sprinkler room</t>
  </si>
  <si>
    <t>A&amp;B staircases</t>
  </si>
  <si>
    <t>Locations to be serviced</t>
  </si>
  <si>
    <t>Loading dock/yard</t>
  </si>
  <si>
    <r>
      <t>Employee Cafeteria (2</t>
    </r>
    <r>
      <rPr>
        <vertAlign val="superscript"/>
        <sz val="11"/>
        <color theme="1"/>
        <rFont val="Calibri"/>
        <family val="2"/>
        <scheme val="minor"/>
      </rPr>
      <t>nd</t>
    </r>
    <r>
      <rPr>
        <sz val="11"/>
        <color theme="1"/>
        <rFont val="Calibri"/>
        <family val="2"/>
        <scheme val="minor"/>
      </rPr>
      <t xml:space="preserve"> Fl)</t>
    </r>
  </si>
  <si>
    <r>
      <t>Public Café (1</t>
    </r>
    <r>
      <rPr>
        <vertAlign val="superscript"/>
        <sz val="11"/>
        <color theme="1"/>
        <rFont val="Calibri"/>
        <family val="2"/>
        <scheme val="minor"/>
      </rPr>
      <t>st</t>
    </r>
    <r>
      <rPr>
        <sz val="11"/>
        <color theme="1"/>
        <rFont val="Calibri"/>
        <family val="2"/>
        <scheme val="minor"/>
      </rPr>
      <t xml:space="preserve"> Fl)    Kitchen/pantries</t>
    </r>
  </si>
  <si>
    <t>Formal Boardroom</t>
  </si>
  <si>
    <t>Children’s Library Discovery Center (CLDC)</t>
  </si>
  <si>
    <t xml:space="preserve">Facility Service rooms </t>
  </si>
  <si>
    <t>Break/Work rooms</t>
  </si>
  <si>
    <t>Restrooms</t>
  </si>
  <si>
    <t>Central &amp; CLDC</t>
  </si>
  <si>
    <t>Exhibit A– Listing of Detailed Service Areas Per Location</t>
  </si>
  <si>
    <t>Central AND Flushing Libraries are to be serviced twice per month and invoiced separately from all other selected facilities.</t>
  </si>
  <si>
    <t>Totals</t>
  </si>
  <si>
    <t>Note:</t>
  </si>
  <si>
    <t>Only use yellow cells</t>
  </si>
  <si>
    <t>Price per month (includes 2 visits per month)</t>
  </si>
  <si>
    <r>
      <rPr>
        <b/>
        <u/>
        <sz val="11"/>
        <rFont val="Calibri"/>
        <family val="2"/>
        <scheme val="minor"/>
      </rPr>
      <t xml:space="preserve">3. ADDITIONAL SERVICES </t>
    </r>
    <r>
      <rPr>
        <sz val="11"/>
        <rFont val="Calibri"/>
        <family val="2"/>
        <scheme val="minor"/>
      </rPr>
      <t xml:space="preserve">
The Successful Vendor must be able to provide the Library with Additional Requested Services including Emergency Services at flat hourly rates at the regular working hours which are from 8:00 a.m. - 5:00 p.m., Monday through Friday, including any holiday when Library is open to the public. These services are an as-needed basis and are not guaranteed to be used during this contract.
The Successful Vendor shall respond to Emergency calls and begin treatment within (3) three hours, any delay in response and arrival after the initial three hours shall result in a $50 credit to the Library for each hour the work start is delayed. 
The Successful Vendor to provide Additional Services 24 hours a day, seven days a week. For work performed at times other than regular working hours or for Saturdays and Sundays or holidays when the Library is not open to the public, the Successful Vendor will provide Additional Requested Services at 1.5 times the flat rates.  For each of the requested services, Vendor is to provide a flat rate. Each flat rate is to include a follow up service visit within 14 days. 
The maximum percentage mark-up of materials for Additional Requested Services shall not exceed ten (10) percent. Vendor by responding to this solicitation accepts that the maximum percentage mark-up of materials shall not exceed ten (10) percent of materials above trade price as published in applicable regional pricing trade catalogs / lists for materials. The Successful Vendor shall provide reference to trade discounted supply house publication(s) or copy of the Successful Vendor’s invoice in order to substantiate material prices for billing. Materials for Additional Requested Services to include but not limited to: LP / RTU bait boxes, exterior bait station, fly light traps / bulbs, glue boards, termite bait system.</t>
    </r>
  </si>
  <si>
    <r>
      <t xml:space="preserve">Successful Bidder to provide prices inclusive of overhead, profit and the applicable Prevailing Wage schedule as established by the Office of the New York City Comptroller. Bidder must conform to the provisions of Local Law 220. Prevailing Wage schedules can be found using this web link for the Office of the New York City Comptroller: http://comptroller.nyc.gov/prevailing-wage/wage-schedules/ 
In submission of its bid, Bidder understands and accepts that the maximum percentage mark-up of materials, equipment and any subcontractors for other trades shall not exceed ten (10%) percent.
Straight Time:     8am – 5pm Monday-Friday (including any holiday The Library is open to public)
Overtime:            5pm – 8am Monday- Friday and anytime Saturday (1.5 x Straight Time Rate)
Premium Time:   Sundays (2.0 x Straight Time Rate)
Premium Time:   Holidays that The Library is closed to the public (2.0 x Straight Time Rate)
</t>
    </r>
    <r>
      <rPr>
        <b/>
        <u/>
        <sz val="11"/>
        <rFont val="Calibri"/>
        <family val="2"/>
        <scheme val="minor"/>
      </rPr>
      <t>Library Holiday Closings</t>
    </r>
    <r>
      <rPr>
        <sz val="11"/>
        <rFont val="Calibri"/>
        <family val="2"/>
        <scheme val="minor"/>
      </rPr>
      <t xml:space="preserve">
New Year’s Day
Martin Luther King, Jr. Day
Presidents’ Day
Easter
Memorial Day
Juneteenth
Independence Day
 (If July 4th falls on weekend day observed will vary)
Labor Day
Italian Heritage Day &amp; Indigenous People’s Day
Veterans Day
Thanksgiving Day
Christmas Day
</t>
    </r>
  </si>
  <si>
    <t>2+3B+PH</t>
  </si>
  <si>
    <r>
      <rPr>
        <b/>
        <u/>
        <sz val="11"/>
        <rFont val="Calibri"/>
        <family val="2"/>
        <scheme val="minor"/>
      </rPr>
      <t>1. MONTHLY SERVICE PRICING</t>
    </r>
    <r>
      <rPr>
        <sz val="11"/>
        <rFont val="Calibri"/>
        <family val="2"/>
        <scheme val="minor"/>
      </rPr>
      <t xml:space="preserve">
Areas are to be serviced once per month. Call back visits may be required by the Library within a three hour request time and may be required after standard hours, Saturdays, Sundays or Holiday. Vendors are to factor the cost of a call back visit into its Monthly Services pricing. Vendors shall include all costs for materials in its Monthly Service pricing.  Routine services shall be performed by the Successful Bidders between 6:00 a.m. and 9:00 a.m. on most days and from 6:00 a.m. until 12:00 p.m. on Tuesdays and Thursdays. </t>
    </r>
  </si>
  <si>
    <r>
      <rPr>
        <b/>
        <sz val="11"/>
        <color rgb="FF000000"/>
        <rFont val="Calibri"/>
        <family val="2"/>
        <scheme val="minor"/>
      </rPr>
      <t>Comprehensive remediation</t>
    </r>
    <r>
      <rPr>
        <sz val="11"/>
        <color rgb="FF000000"/>
        <rFont val="Calibri"/>
        <family val="2"/>
        <scheme val="minor"/>
      </rPr>
      <t xml:space="preserve"> services for indoor/outdoor vegetation pests, termite baiting and rodent proofing  including ants,  roaches, pantry pests, bees, wasps, gnats, flies, mosquitoes. (Outside of Monthly service rate and can be used as needed by Library for remediation of office spaces.)</t>
    </r>
  </si>
  <si>
    <r>
      <rPr>
        <b/>
        <sz val="11"/>
        <rFont val="Calibri"/>
        <family val="2"/>
        <scheme val="minor"/>
      </rPr>
      <t>Wildlife removal</t>
    </r>
    <r>
      <rPr>
        <sz val="11"/>
        <rFont val="Calibri"/>
        <family val="2"/>
        <scheme val="minor"/>
      </rPr>
      <t xml:space="preserve"> - The successful bidder shall take/trap, transport and release/dispose of wildlife whenever the animal becomes a nuisance, destroys property or threatens public safety.</t>
    </r>
  </si>
  <si>
    <r>
      <rPr>
        <b/>
        <sz val="11"/>
        <rFont val="Calibri"/>
        <family val="2"/>
        <scheme val="minor"/>
      </rPr>
      <t>Bedbug canine inspection</t>
    </r>
    <r>
      <rPr>
        <sz val="11"/>
        <rFont val="Calibri"/>
        <family val="2"/>
        <scheme val="minor"/>
      </rPr>
      <t xml:space="preserve"> - The successful bidder shall provide trained K-9 units for bed bug inspections upon request. These inspections shall be conducted by certified handlers with dogs specifically trained for the detection of bed bugs. Must respond to any request for bed bug inspection or treatment within 24 hours.</t>
    </r>
  </si>
  <si>
    <r>
      <rPr>
        <b/>
        <sz val="11"/>
        <rFont val="Calibri"/>
        <family val="2"/>
        <scheme val="minor"/>
      </rPr>
      <t xml:space="preserve">Bedbug remediation </t>
    </r>
    <r>
      <rPr>
        <sz val="11"/>
        <rFont val="Calibri"/>
        <family val="2"/>
        <scheme val="minor"/>
      </rPr>
      <t>- In the event bed bugs are detected, the bidder shall provide immediate treatment services. Treatment methods may include, but are not limited to, chemical applications, heat treatments, or other industry-standard practices for bed bug eradication. The bidder shall follow all local, state, and federal regulations concerning the treatment and disposal of bed bugs.</t>
    </r>
  </si>
  <si>
    <r>
      <rPr>
        <b/>
        <sz val="11"/>
        <rFont val="Calibri"/>
        <family val="2"/>
        <scheme val="minor"/>
      </rPr>
      <t>Emergency Response</t>
    </r>
    <r>
      <rPr>
        <sz val="11"/>
        <rFont val="Calibri"/>
        <family val="2"/>
        <scheme val="minor"/>
      </rPr>
      <t xml:space="preserve"> - Respond to Emergency calls and begin treatment within (3) three hours, any delay in response and arrival after the initial three hours shall result in a $50 credit to the Library for each hour the work start is delayed.</t>
    </r>
  </si>
  <si>
    <t>Far Rock. Teen</t>
  </si>
  <si>
    <t>HP</t>
  </si>
  <si>
    <t>Hunters Point</t>
  </si>
  <si>
    <t>3</t>
  </si>
  <si>
    <t>OC</t>
  </si>
  <si>
    <t>Operation Center</t>
  </si>
  <si>
    <t>145-54 156th Street, Jamaica, NY 11434</t>
  </si>
  <si>
    <t>47-40 Center Boulevard, Long Island City, 11109</t>
  </si>
  <si>
    <t>Mtg Room SqFt</t>
  </si>
  <si>
    <t>1637 Central Avenue, Far Rockaway, NY 11691</t>
  </si>
  <si>
    <t>Estimated
number of hours per service call</t>
  </si>
  <si>
    <t>Estimated annual # of service calls</t>
  </si>
  <si>
    <t>Flat Rate per service call</t>
  </si>
  <si>
    <t>Total
Projected (Estimate annual service call x Flat rate per service)</t>
  </si>
  <si>
    <t>Oc</t>
  </si>
  <si>
    <t xml:space="preserve">R </t>
  </si>
  <si>
    <r>
      <rPr>
        <b/>
        <u/>
        <sz val="11"/>
        <color rgb="FFFF0000"/>
        <rFont val="Calibri"/>
        <family val="2"/>
        <scheme val="minor"/>
      </rPr>
      <t>Instructions:</t>
    </r>
    <r>
      <rPr>
        <b/>
        <sz val="11"/>
        <rFont val="Calibri"/>
        <family val="2"/>
        <scheme val="minor"/>
      </rPr>
      <t xml:space="preserve">
</t>
    </r>
    <r>
      <rPr>
        <sz val="11"/>
        <rFont val="Calibri"/>
        <family val="2"/>
        <scheme val="minor"/>
      </rPr>
      <t xml:space="preserve">Bidders are required to perform all services listed in the Bid and are required to provide all the requested pricing using the provided Excel Pricing Sheet. 
Bidders that do not conform to these requirements shall be deemed non-responsive. Provide the monthly rates for services to be provided to the Library by your firm and/or your firm’s sub-contractors. Note that administrative support costs are to be included in the proposed monthly rates. 
Please complete the 3 sections below: 
</t>
    </r>
    <r>
      <rPr>
        <b/>
        <sz val="11"/>
        <rFont val="Calibri"/>
        <family val="2"/>
        <scheme val="minor"/>
      </rPr>
      <t>1. Monthly Service Pricing
2. Bimonthly Service Pricing
3.  Additionally Services Including Emergency Services</t>
    </r>
  </si>
  <si>
    <r>
      <rPr>
        <b/>
        <sz val="11"/>
        <rFont val="Calibri"/>
        <family val="2"/>
        <scheme val="minor"/>
      </rPr>
      <t>Rat Treatment</t>
    </r>
    <r>
      <rPr>
        <sz val="11"/>
        <rFont val="Calibri"/>
        <family val="2"/>
        <scheme val="minor"/>
      </rPr>
      <t>- Inspect for signs of rat activity. Remove food sources and nesting materials. Seal the gaps and cracks rats might use to enter the building. Place multiple traps in rat runways. Use snap traps, live traps, and bait stations, as needed, and only use fogger pesticide as recommended and allowed by NYC Health.</t>
    </r>
  </si>
  <si>
    <r>
      <rPr>
        <b/>
        <u/>
        <sz val="11"/>
        <rFont val="Calibri"/>
        <family val="2"/>
        <scheme val="minor"/>
      </rPr>
      <t>2. LIBRARIES  BIMONTHLY SERVICE PRICING</t>
    </r>
    <r>
      <rPr>
        <sz val="11"/>
        <rFont val="Calibri"/>
        <family val="2"/>
        <scheme val="minor"/>
      </rPr>
      <t xml:space="preserve">
Listed libraries are to be serviced </t>
    </r>
    <r>
      <rPr>
        <b/>
        <sz val="11"/>
        <rFont val="Calibri"/>
        <family val="2"/>
        <scheme val="minor"/>
      </rPr>
      <t xml:space="preserve">twice </t>
    </r>
    <r>
      <rPr>
        <sz val="11"/>
        <rFont val="Calibri"/>
        <family val="2"/>
        <scheme val="minor"/>
      </rPr>
      <t>per month and invoiced separately from all other selected facilities. All office areas are to be handled on an as needed basis and to be invoiced separately from monthly recurring charge (see Pricing Sheet). Call Back visits may be required by the Library within a three hour request time and may be required after standard hours, Sundays or Holiday. Vendors are to factor these costs into its Services pricing. Vendors shall include all costs for materials in its Monthly Service pricing. 
Please see tab Exhibit A of the Pricing Sheet for information Listing of Detailed Service Areas Per Location for areas to be serviced for the largest library buildings, Central and Flushing Libraries. Routine services shall be performed by the Successful Bidders between 6:00 a.m. and 9:00 a.m. on most days and from 6:00 a.m. until 12:00 p.m. on Tuesdays and Thursdays.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</si>
</sst>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00"/>
  </numFmts>
  <fonts count="16" x14ac:knownFonts="1">
    <font>
      <sz val="11"/>
      <color theme="1"/>
      <name val="Calibri"/>
      <family val="2"/>
      <scheme val="minor"/>
    </font>
    <font>
      <sz val="10"/>
      <name val="Arial"/>
      <family val="2"/>
    </font>
    <font>
      <sz val="11"/>
      <name val="Calibri"/>
      <family val="2"/>
      <scheme val="minor"/>
    </font>
    <font>
      <b/>
      <sz val="11"/>
      <name val="Calibri"/>
      <family val="2"/>
      <scheme val="minor"/>
    </font>
    <font>
      <sz val="11"/>
      <color rgb="FFFF0000"/>
      <name val="Calibri"/>
      <family val="2"/>
      <scheme val="minor"/>
    </font>
    <font>
      <sz val="11"/>
      <color rgb="FF000000"/>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u/>
      <sz val="11"/>
      <color theme="1"/>
      <name val="Calibri"/>
      <family val="2"/>
      <scheme val="minor"/>
    </font>
    <font>
      <vertAlign val="superscript"/>
      <sz val="11"/>
      <color theme="1"/>
      <name val="Calibri"/>
      <family val="2"/>
      <scheme val="minor"/>
    </font>
    <font>
      <b/>
      <u/>
      <sz val="11"/>
      <name val="Calibri"/>
      <family val="2"/>
      <scheme val="minor"/>
    </font>
    <font>
      <b/>
      <u/>
      <sz val="11"/>
      <color rgb="FFFF0000"/>
      <name val="Calibri"/>
      <family val="2"/>
      <scheme val="minor"/>
    </font>
    <font>
      <b/>
      <sz val="9"/>
      <color rgb="FFFF0000"/>
      <name val="Calibri"/>
      <family val="2"/>
      <scheme val="minor"/>
    </font>
    <font>
      <sz val="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88">
    <xf numFmtId="0" fontId="0" fillId="0" borderId="0" xfId="0"/>
    <xf numFmtId="0" fontId="2" fillId="0" borderId="0" xfId="1" applyFont="1"/>
    <xf numFmtId="0" fontId="2" fillId="0" borderId="0" xfId="1" applyFont="1" applyAlignment="1">
      <alignment horizontal="center"/>
    </xf>
    <xf numFmtId="164" fontId="2" fillId="0" borderId="0" xfId="2" applyNumberFormat="1" applyFont="1" applyBorder="1"/>
    <xf numFmtId="0" fontId="2" fillId="0" borderId="1" xfId="1" applyFont="1" applyBorder="1"/>
    <xf numFmtId="0" fontId="2" fillId="0" borderId="2" xfId="1" applyFont="1" applyBorder="1"/>
    <xf numFmtId="0" fontId="2" fillId="0" borderId="3" xfId="1" applyFont="1" applyBorder="1" applyAlignment="1">
      <alignment horizontal="center" wrapText="1"/>
    </xf>
    <xf numFmtId="0" fontId="4" fillId="0" borderId="1" xfId="1" applyFont="1" applyBorder="1"/>
    <xf numFmtId="0" fontId="2" fillId="0" borderId="0" xfId="1" applyFont="1" applyAlignment="1">
      <alignment horizontal="left" wrapText="1"/>
    </xf>
    <xf numFmtId="49" fontId="2" fillId="0" borderId="0" xfId="2" applyNumberFormat="1" applyFont="1" applyBorder="1" applyAlignment="1">
      <alignment horizontal="center"/>
    </xf>
    <xf numFmtId="0" fontId="3" fillId="3" borderId="4" xfId="1" applyFont="1" applyFill="1" applyBorder="1" applyAlignment="1">
      <alignment horizontal="center" wrapText="1"/>
    </xf>
    <xf numFmtId="0" fontId="2" fillId="0" borderId="4" xfId="1" applyFont="1" applyBorder="1" applyAlignment="1">
      <alignment horizontal="center"/>
    </xf>
    <xf numFmtId="0" fontId="2" fillId="0" borderId="4" xfId="1" applyFont="1" applyBorder="1"/>
    <xf numFmtId="0" fontId="2" fillId="0" borderId="4" xfId="1" applyFont="1" applyBorder="1" applyAlignment="1">
      <alignment horizontal="left" wrapText="1"/>
    </xf>
    <xf numFmtId="164" fontId="2" fillId="0" borderId="4" xfId="2" applyNumberFormat="1" applyFont="1" applyBorder="1"/>
    <xf numFmtId="49" fontId="2" fillId="0" borderId="4" xfId="2" applyNumberFormat="1" applyFont="1" applyBorder="1" applyAlignment="1">
      <alignment horizontal="center"/>
    </xf>
    <xf numFmtId="164" fontId="2" fillId="0" borderId="4" xfId="2" applyNumberFormat="1" applyFont="1" applyBorder="1" applyAlignment="1">
      <alignment horizontal="center"/>
    </xf>
    <xf numFmtId="164" fontId="2" fillId="0" borderId="4" xfId="2" applyNumberFormat="1" applyFont="1" applyFill="1" applyBorder="1"/>
    <xf numFmtId="49" fontId="2" fillId="0" borderId="4" xfId="2" applyNumberFormat="1" applyFont="1" applyFill="1" applyBorder="1" applyAlignment="1">
      <alignment horizontal="center"/>
    </xf>
    <xf numFmtId="165" fontId="5" fillId="0" borderId="4" xfId="0" applyNumberFormat="1" applyFont="1" applyBorder="1" applyAlignment="1">
      <alignment vertical="center" wrapText="1"/>
    </xf>
    <xf numFmtId="0" fontId="6" fillId="0" borderId="0" xfId="0" applyFont="1"/>
    <xf numFmtId="0" fontId="3" fillId="0" borderId="0" xfId="1" applyFont="1"/>
    <xf numFmtId="0" fontId="2" fillId="0" borderId="0" xfId="1" applyFont="1" applyAlignment="1">
      <alignment wrapText="1"/>
    </xf>
    <xf numFmtId="165" fontId="3" fillId="2" borderId="4" xfId="1" applyNumberFormat="1" applyFont="1" applyFill="1" applyBorder="1"/>
    <xf numFmtId="0" fontId="2" fillId="0" borderId="0" xfId="1" applyFont="1" applyAlignment="1">
      <alignment horizontal="center" wrapText="1"/>
    </xf>
    <xf numFmtId="0" fontId="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1" applyFont="1" applyBorder="1" applyAlignment="1">
      <alignment horizontal="left"/>
    </xf>
    <xf numFmtId="0" fontId="3" fillId="0" borderId="0" xfId="1" applyFont="1" applyAlignment="1">
      <alignment wrapText="1"/>
    </xf>
    <xf numFmtId="0" fontId="0" fillId="0" borderId="4" xfId="0" applyBorder="1"/>
    <xf numFmtId="0" fontId="7" fillId="0" borderId="4" xfId="0" applyFont="1" applyBorder="1"/>
    <xf numFmtId="0" fontId="0" fillId="0" borderId="4" xfId="0" applyBorder="1" applyAlignment="1">
      <alignment wrapText="1"/>
    </xf>
    <xf numFmtId="0" fontId="0" fillId="0" borderId="4" xfId="0" applyBorder="1" applyAlignment="1">
      <alignment horizontal="right"/>
    </xf>
    <xf numFmtId="0" fontId="0" fillId="0" borderId="4" xfId="0" applyBorder="1" applyAlignment="1">
      <alignment horizontal="right" wrapText="1"/>
    </xf>
    <xf numFmtId="49" fontId="0" fillId="0" borderId="4" xfId="0" applyNumberFormat="1" applyBorder="1" applyAlignment="1">
      <alignment wrapText="1"/>
    </xf>
    <xf numFmtId="0" fontId="10" fillId="0" borderId="0" xfId="0" applyFont="1" applyAlignment="1">
      <alignment vertical="center"/>
    </xf>
    <xf numFmtId="0" fontId="7" fillId="0" borderId="4" xfId="0" applyFont="1" applyBorder="1" applyAlignment="1">
      <alignment horizontal="center"/>
    </xf>
    <xf numFmtId="0" fontId="0" fillId="0" borderId="4" xfId="0" applyBorder="1" applyAlignment="1">
      <alignment horizontal="left" vertical="center"/>
    </xf>
    <xf numFmtId="0" fontId="10" fillId="0" borderId="0" xfId="0" applyFont="1"/>
    <xf numFmtId="0" fontId="0" fillId="0" borderId="4" xfId="0" applyBorder="1" applyAlignment="1">
      <alignment vertical="center"/>
    </xf>
    <xf numFmtId="0" fontId="0" fillId="0" borderId="0" xfId="0" applyAlignment="1">
      <alignment horizontal="right" wrapText="1"/>
    </xf>
    <xf numFmtId="0" fontId="9" fillId="0" borderId="4" xfId="0" applyFont="1" applyBorder="1" applyAlignment="1">
      <alignment horizontal="center"/>
    </xf>
    <xf numFmtId="0" fontId="14" fillId="0" borderId="5" xfId="1" applyFont="1" applyBorder="1" applyAlignment="1">
      <alignment horizontal="right"/>
    </xf>
    <xf numFmtId="164" fontId="2" fillId="0" borderId="0" xfId="1" applyNumberFormat="1" applyFont="1"/>
    <xf numFmtId="49" fontId="2" fillId="0" borderId="4" xfId="2" applyNumberFormat="1" applyFont="1" applyBorder="1" applyAlignment="1">
      <alignment horizontal="center" wrapText="1"/>
    </xf>
    <xf numFmtId="164" fontId="2" fillId="0" borderId="4" xfId="2" applyNumberFormat="1" applyFont="1" applyFill="1" applyBorder="1" applyAlignment="1">
      <alignment horizontal="center"/>
    </xf>
    <xf numFmtId="0" fontId="2"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15" fillId="0" borderId="5" xfId="1" applyFont="1" applyBorder="1" applyAlignment="1">
      <alignment horizontal="center" wrapText="1"/>
    </xf>
    <xf numFmtId="165" fontId="2" fillId="0" borderId="4" xfId="1" applyNumberFormat="1" applyFont="1" applyBorder="1" applyAlignment="1">
      <alignment horizontal="center" vertical="center"/>
    </xf>
    <xf numFmtId="164" fontId="2" fillId="0" borderId="4" xfId="3" applyNumberFormat="1" applyFont="1" applyBorder="1" applyAlignment="1">
      <alignment horizontal="right"/>
    </xf>
    <xf numFmtId="0" fontId="2" fillId="0" borderId="4" xfId="1" applyFont="1" applyBorder="1" applyAlignment="1">
      <alignment horizontal="left" vertical="center"/>
    </xf>
    <xf numFmtId="165" fontId="3" fillId="0" borderId="10" xfId="1" applyNumberFormat="1" applyFont="1" applyBorder="1"/>
    <xf numFmtId="165" fontId="3" fillId="0" borderId="11" xfId="1" applyNumberFormat="1" applyFont="1" applyBorder="1"/>
    <xf numFmtId="165" fontId="6" fillId="4" borderId="4" xfId="0" applyNumberFormat="1" applyFont="1" applyFill="1" applyBorder="1" applyAlignment="1">
      <alignment horizontal="center" vertical="center"/>
    </xf>
    <xf numFmtId="0" fontId="7" fillId="0" borderId="3" xfId="0" applyFont="1" applyBorder="1" applyAlignment="1">
      <alignment horizontal="center"/>
    </xf>
    <xf numFmtId="0" fontId="2" fillId="0" borderId="0" xfId="1" applyFont="1" applyAlignment="1">
      <alignment horizontal="center" wrapText="1"/>
    </xf>
    <xf numFmtId="0" fontId="2" fillId="0" borderId="0" xfId="1" applyFont="1" applyAlignment="1">
      <alignment horizontal="center"/>
    </xf>
    <xf numFmtId="0" fontId="2" fillId="0" borderId="0" xfId="1" applyFont="1" applyAlignment="1">
      <alignment horizontal="left"/>
    </xf>
    <xf numFmtId="0" fontId="2" fillId="3" borderId="6" xfId="1" applyFont="1" applyFill="1" applyBorder="1" applyAlignment="1">
      <alignment horizontal="left" wrapText="1"/>
    </xf>
    <xf numFmtId="0" fontId="2" fillId="3" borderId="7" xfId="1" applyFont="1" applyFill="1" applyBorder="1" applyAlignment="1">
      <alignment horizontal="left" wrapText="1"/>
    </xf>
    <xf numFmtId="0" fontId="2" fillId="3" borderId="8" xfId="1" applyFont="1" applyFill="1" applyBorder="1" applyAlignment="1">
      <alignment horizontal="left" wrapText="1"/>
    </xf>
    <xf numFmtId="0" fontId="2" fillId="0" borderId="0" xfId="1" applyFont="1" applyAlignment="1">
      <alignment horizontal="left" wrapText="1"/>
    </xf>
    <xf numFmtId="0" fontId="2" fillId="3" borderId="9" xfId="1" applyFont="1" applyFill="1" applyBorder="1" applyAlignment="1">
      <alignment horizontal="left" wrapText="1"/>
    </xf>
    <xf numFmtId="0" fontId="2" fillId="3" borderId="10" xfId="1" applyFont="1" applyFill="1" applyBorder="1" applyAlignment="1">
      <alignment horizontal="left" wrapText="1"/>
    </xf>
    <xf numFmtId="0" fontId="2" fillId="3" borderId="11" xfId="1" applyFont="1" applyFill="1" applyBorder="1" applyAlignment="1">
      <alignment horizontal="left" wrapText="1"/>
    </xf>
    <xf numFmtId="0" fontId="2" fillId="3" borderId="12" xfId="1" applyFont="1" applyFill="1" applyBorder="1" applyAlignment="1">
      <alignment horizontal="left" wrapText="1"/>
    </xf>
    <xf numFmtId="0" fontId="2" fillId="3" borderId="0" xfId="1" applyFont="1" applyFill="1" applyAlignment="1">
      <alignment horizontal="left" wrapText="1"/>
    </xf>
    <xf numFmtId="0" fontId="2" fillId="3" borderId="13" xfId="1" applyFont="1" applyFill="1" applyBorder="1" applyAlignment="1">
      <alignment horizontal="left" wrapText="1"/>
    </xf>
    <xf numFmtId="0" fontId="2" fillId="3" borderId="14" xfId="1" applyFont="1" applyFill="1" applyBorder="1" applyAlignment="1">
      <alignment horizontal="left" wrapText="1"/>
    </xf>
    <xf numFmtId="0" fontId="2" fillId="3" borderId="3" xfId="1" applyFont="1" applyFill="1" applyBorder="1" applyAlignment="1">
      <alignment horizontal="left" wrapText="1"/>
    </xf>
    <xf numFmtId="0" fontId="2" fillId="3" borderId="15" xfId="1" applyFont="1" applyFill="1" applyBorder="1" applyAlignment="1">
      <alignment horizontal="left" wrapText="1"/>
    </xf>
    <xf numFmtId="0" fontId="2" fillId="3" borderId="9" xfId="1" applyFont="1" applyFill="1" applyBorder="1" applyAlignment="1">
      <alignment horizontal="left" vertical="top" wrapText="1"/>
    </xf>
    <xf numFmtId="0" fontId="2" fillId="3" borderId="10" xfId="1" applyFont="1" applyFill="1" applyBorder="1" applyAlignment="1">
      <alignment horizontal="left" vertical="top"/>
    </xf>
    <xf numFmtId="0" fontId="2" fillId="3" borderId="11" xfId="1" applyFont="1" applyFill="1" applyBorder="1" applyAlignment="1">
      <alignment horizontal="left" vertical="top"/>
    </xf>
    <xf numFmtId="0" fontId="2" fillId="3" borderId="12" xfId="1" applyFont="1" applyFill="1" applyBorder="1" applyAlignment="1">
      <alignment horizontal="left" vertical="top"/>
    </xf>
    <xf numFmtId="0" fontId="2" fillId="3" borderId="0" xfId="1" applyFont="1" applyFill="1" applyAlignment="1">
      <alignment horizontal="left" vertical="top"/>
    </xf>
    <xf numFmtId="0" fontId="2" fillId="3" borderId="13" xfId="1" applyFont="1" applyFill="1" applyBorder="1" applyAlignment="1">
      <alignment horizontal="left" vertical="top"/>
    </xf>
    <xf numFmtId="0" fontId="2" fillId="3" borderId="14" xfId="1" applyFont="1" applyFill="1" applyBorder="1" applyAlignment="1">
      <alignment horizontal="left" vertical="top"/>
    </xf>
    <xf numFmtId="0" fontId="2" fillId="3" borderId="3" xfId="1" applyFont="1" applyFill="1" applyBorder="1" applyAlignment="1">
      <alignment horizontal="left" vertical="top"/>
    </xf>
    <xf numFmtId="0" fontId="2" fillId="3" borderId="15" xfId="1" applyFont="1" applyFill="1" applyBorder="1" applyAlignment="1">
      <alignment horizontal="left" vertical="top"/>
    </xf>
    <xf numFmtId="0" fontId="8"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4" xfId="1" applyFont="1" applyBorder="1" applyAlignment="1">
      <alignment horizontal="left" vertical="center" wrapText="1"/>
    </xf>
    <xf numFmtId="0" fontId="0" fillId="0" borderId="0" xfId="0" applyAlignment="1">
      <alignment horizontal="left" wrapText="1"/>
    </xf>
  </cellXfs>
  <cellStyles count="4">
    <cellStyle name="Comma" xfId="3" builtinId="3"/>
    <cellStyle name="Comma 4" xfId="2" xr:uid="{00000000-0005-0000-0000-000001000000}"/>
    <cellStyle name="Normal" xfId="0" builtinId="0"/>
    <cellStyle name="Normal 5" xfId="1" xr:uid="{00000000-0005-0000-0000-000003000000}"/>
  </cellStyles>
  <dxfs count="6">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1"/>
  <sheetViews>
    <sheetView tabSelected="1" view="pageLayout" zoomScaleNormal="100" workbookViewId="0">
      <selection activeCell="C3" sqref="C3"/>
    </sheetView>
  </sheetViews>
  <sheetFormatPr defaultRowHeight="15" x14ac:dyDescent="0.25"/>
  <cols>
    <col min="2" max="2" width="21.28515625" customWidth="1"/>
    <col min="3" max="3" width="44.5703125" customWidth="1"/>
  </cols>
  <sheetData>
    <row r="1" spans="2:3" x14ac:dyDescent="0.25">
      <c r="B1" s="29"/>
      <c r="C1" s="41" t="s">
        <v>212</v>
      </c>
    </row>
    <row r="2" spans="2:3" ht="45" x14ac:dyDescent="0.25">
      <c r="B2" s="30">
        <v>1</v>
      </c>
      <c r="C2" s="31" t="s">
        <v>213</v>
      </c>
    </row>
    <row r="3" spans="2:3" ht="30" x14ac:dyDescent="0.25">
      <c r="B3" s="30">
        <v>2</v>
      </c>
      <c r="C3" s="31" t="s">
        <v>214</v>
      </c>
    </row>
    <row r="4" spans="2:3" x14ac:dyDescent="0.25">
      <c r="B4" s="30">
        <v>3</v>
      </c>
      <c r="C4" s="29" t="s">
        <v>215</v>
      </c>
    </row>
    <row r="5" spans="2:3" ht="31.5" customHeight="1" x14ac:dyDescent="0.25">
      <c r="B5" s="56" t="s">
        <v>216</v>
      </c>
      <c r="C5" s="56"/>
    </row>
    <row r="6" spans="2:3" ht="36.75" customHeight="1" x14ac:dyDescent="0.25">
      <c r="B6" s="32" t="s">
        <v>217</v>
      </c>
      <c r="C6" s="31"/>
    </row>
    <row r="7" spans="2:3" ht="30" x14ac:dyDescent="0.25">
      <c r="B7" s="33" t="s">
        <v>218</v>
      </c>
      <c r="C7" s="31"/>
    </row>
    <row r="8" spans="2:3" x14ac:dyDescent="0.25">
      <c r="B8" s="33" t="s">
        <v>219</v>
      </c>
      <c r="C8" s="31"/>
    </row>
    <row r="9" spans="2:3" x14ac:dyDescent="0.25">
      <c r="B9" s="33" t="s">
        <v>220</v>
      </c>
      <c r="C9" s="34"/>
    </row>
    <row r="10" spans="2:3" ht="30" x14ac:dyDescent="0.25">
      <c r="B10" s="33" t="s">
        <v>221</v>
      </c>
      <c r="C10" s="34"/>
    </row>
    <row r="11" spans="2:3" ht="30" x14ac:dyDescent="0.25">
      <c r="B11" s="33" t="s">
        <v>222</v>
      </c>
      <c r="C11" s="31"/>
    </row>
    <row r="12" spans="2:3" x14ac:dyDescent="0.25">
      <c r="B12" s="33" t="s">
        <v>223</v>
      </c>
      <c r="C12" s="31"/>
    </row>
    <row r="13" spans="2:3" ht="8.25" customHeight="1" x14ac:dyDescent="0.25">
      <c r="B13" s="33"/>
      <c r="C13" s="31"/>
    </row>
    <row r="14" spans="2:3" ht="30" x14ac:dyDescent="0.25">
      <c r="B14" s="33" t="s">
        <v>224</v>
      </c>
      <c r="C14" s="31"/>
    </row>
    <row r="15" spans="2:3" x14ac:dyDescent="0.25">
      <c r="B15" s="33" t="s">
        <v>225</v>
      </c>
      <c r="C15" s="31"/>
    </row>
    <row r="16" spans="2:3" ht="30" x14ac:dyDescent="0.25">
      <c r="B16" s="33" t="s">
        <v>226</v>
      </c>
      <c r="C16" s="31"/>
    </row>
    <row r="17" spans="2:3" ht="30" x14ac:dyDescent="0.25">
      <c r="B17" s="33" t="s">
        <v>222</v>
      </c>
      <c r="C17" s="31"/>
    </row>
    <row r="18" spans="2:3" ht="30" x14ac:dyDescent="0.25">
      <c r="B18" s="33" t="s">
        <v>227</v>
      </c>
      <c r="C18" s="31"/>
    </row>
    <row r="21" spans="2:3" ht="47.45" customHeight="1" x14ac:dyDescent="0.25">
      <c r="B21" s="40"/>
      <c r="C21" s="40"/>
    </row>
  </sheetData>
  <mergeCells count="1">
    <mergeCell ref="B5:C5"/>
  </mergeCells>
  <conditionalFormatting sqref="C6:C10 C12">
    <cfRule type="containsBlanks" dxfId="5" priority="3">
      <formula>LEN(TRIM(C6))=0</formula>
    </cfRule>
  </conditionalFormatting>
  <conditionalFormatting sqref="C14:C18">
    <cfRule type="containsBlanks" dxfId="4" priority="2">
      <formula>LEN(TRIM(C14))=0</formula>
    </cfRule>
  </conditionalFormatting>
  <pageMargins left="0.7" right="0.7" top="0.75" bottom="0.75" header="0.3" footer="0.3"/>
  <pageSetup orientation="portrait" horizontalDpi="90" verticalDpi="90" r:id="rId1"/>
  <headerFooter>
    <oddHeader xml:space="preserve">&amp;C&amp;"-,Bold"Request for Bids
IPM &amp; Pest Control Services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167"/>
  <sheetViews>
    <sheetView topLeftCell="A111" zoomScaleNormal="100" workbookViewId="0">
      <selection activeCell="A120" sqref="A120"/>
    </sheetView>
  </sheetViews>
  <sheetFormatPr defaultColWidth="9.140625" defaultRowHeight="15" x14ac:dyDescent="0.25"/>
  <cols>
    <col min="1" max="1" width="5.5703125" style="1" bestFit="1" customWidth="1"/>
    <col min="2" max="2" width="16.5703125" style="1" customWidth="1"/>
    <col min="3" max="3" width="44.5703125" style="22" bestFit="1" customWidth="1"/>
    <col min="4" max="4" width="11.42578125" style="1" customWidth="1"/>
    <col min="5" max="5" width="12.7109375" style="1" customWidth="1"/>
    <col min="6" max="6" width="12.42578125" style="1" customWidth="1"/>
    <col min="7" max="7" width="16.5703125" style="1" customWidth="1"/>
    <col min="8" max="8" width="8.5703125" style="1" bestFit="1" customWidth="1"/>
    <col min="9" max="9" width="16.42578125" style="1" customWidth="1"/>
    <col min="10" max="10" width="12.28515625" style="1" customWidth="1"/>
    <col min="11" max="16384" width="9.140625" style="1"/>
  </cols>
  <sheetData>
    <row r="1" spans="1:10" x14ac:dyDescent="0.25">
      <c r="C1" s="28" t="s">
        <v>211</v>
      </c>
      <c r="E1" s="1" t="s">
        <v>228</v>
      </c>
      <c r="F1" s="59">
        <f>'Contact Sheet'!C6</f>
        <v>0</v>
      </c>
      <c r="G1" s="59"/>
      <c r="H1" s="59"/>
    </row>
    <row r="2" spans="1:10" ht="149.25" customHeight="1" x14ac:dyDescent="0.25">
      <c r="B2" s="63" t="s">
        <v>282</v>
      </c>
      <c r="C2" s="63"/>
      <c r="D2" s="63"/>
      <c r="E2" s="63"/>
      <c r="F2" s="63"/>
      <c r="G2" s="63"/>
      <c r="H2" s="63"/>
      <c r="I2" s="63"/>
      <c r="J2" s="63"/>
    </row>
    <row r="3" spans="1:10" ht="24.75" x14ac:dyDescent="0.25">
      <c r="H3" s="42" t="s">
        <v>254</v>
      </c>
      <c r="I3" s="49" t="s">
        <v>255</v>
      </c>
      <c r="J3" s="55"/>
    </row>
    <row r="4" spans="1:10" ht="75" customHeight="1" x14ac:dyDescent="0.25">
      <c r="B4" s="60" t="s">
        <v>260</v>
      </c>
      <c r="C4" s="61"/>
      <c r="D4" s="61"/>
      <c r="E4" s="61"/>
      <c r="F4" s="61"/>
      <c r="G4" s="61"/>
      <c r="H4" s="61"/>
      <c r="I4" s="61"/>
      <c r="J4" s="62"/>
    </row>
    <row r="5" spans="1:10" ht="9.75" customHeight="1" x14ac:dyDescent="0.25"/>
    <row r="6" spans="1:10" s="6" customFormat="1" ht="31.5" customHeight="1" x14ac:dyDescent="0.25">
      <c r="A6" s="48" t="s">
        <v>204</v>
      </c>
      <c r="B6" s="48" t="s">
        <v>203</v>
      </c>
      <c r="C6" s="48" t="s">
        <v>197</v>
      </c>
      <c r="D6" s="48" t="s">
        <v>202</v>
      </c>
      <c r="E6" s="48" t="s">
        <v>201</v>
      </c>
      <c r="F6" s="48" t="s">
        <v>200</v>
      </c>
      <c r="G6" s="48" t="s">
        <v>274</v>
      </c>
      <c r="H6" s="48" t="s">
        <v>198</v>
      </c>
      <c r="I6" s="48" t="s">
        <v>207</v>
      </c>
      <c r="J6" s="48" t="s">
        <v>205</v>
      </c>
    </row>
    <row r="7" spans="1:10" s="5" customFormat="1" x14ac:dyDescent="0.25">
      <c r="A7" s="11" t="s">
        <v>196</v>
      </c>
      <c r="B7" s="12" t="s">
        <v>194</v>
      </c>
      <c r="C7" s="13" t="s">
        <v>195</v>
      </c>
      <c r="D7" s="14">
        <v>5000</v>
      </c>
      <c r="E7" s="14">
        <v>3500</v>
      </c>
      <c r="F7" s="14">
        <v>2000</v>
      </c>
      <c r="G7" s="14">
        <v>270</v>
      </c>
      <c r="H7" s="15">
        <v>1</v>
      </c>
      <c r="I7" s="55"/>
      <c r="J7" s="19">
        <f t="shared" ref="J7:J38" si="0">I7*12</f>
        <v>0</v>
      </c>
    </row>
    <row r="8" spans="1:10" s="4" customFormat="1" x14ac:dyDescent="0.25">
      <c r="A8" s="11" t="s">
        <v>193</v>
      </c>
      <c r="B8" s="12" t="s">
        <v>191</v>
      </c>
      <c r="C8" s="13" t="s">
        <v>192</v>
      </c>
      <c r="D8" s="14">
        <v>8600</v>
      </c>
      <c r="E8" s="14">
        <v>6000</v>
      </c>
      <c r="F8" s="14">
        <v>8300</v>
      </c>
      <c r="G8" s="14">
        <v>640</v>
      </c>
      <c r="H8" s="15" t="s">
        <v>62</v>
      </c>
      <c r="I8" s="55"/>
      <c r="J8" s="19">
        <f t="shared" si="0"/>
        <v>0</v>
      </c>
    </row>
    <row r="9" spans="1:10" s="4" customFormat="1" x14ac:dyDescent="0.25">
      <c r="A9" s="11" t="s">
        <v>190</v>
      </c>
      <c r="B9" s="12" t="s">
        <v>188</v>
      </c>
      <c r="C9" s="13" t="s">
        <v>189</v>
      </c>
      <c r="D9" s="14">
        <v>7500</v>
      </c>
      <c r="E9" s="14">
        <v>4800</v>
      </c>
      <c r="F9" s="14">
        <v>2500</v>
      </c>
      <c r="G9" s="14">
        <v>230</v>
      </c>
      <c r="H9" s="15" t="s">
        <v>6</v>
      </c>
      <c r="I9" s="55"/>
      <c r="J9" s="19">
        <f t="shared" si="0"/>
        <v>0</v>
      </c>
    </row>
    <row r="10" spans="1:10" s="4" customFormat="1" x14ac:dyDescent="0.25">
      <c r="A10" s="11" t="s">
        <v>187</v>
      </c>
      <c r="B10" s="12" t="s">
        <v>185</v>
      </c>
      <c r="C10" s="13" t="s">
        <v>186</v>
      </c>
      <c r="D10" s="14">
        <v>7500</v>
      </c>
      <c r="E10" s="14">
        <v>5300</v>
      </c>
      <c r="F10" s="14">
        <v>5000</v>
      </c>
      <c r="G10" s="14">
        <v>180</v>
      </c>
      <c r="H10" s="15" t="s">
        <v>80</v>
      </c>
      <c r="I10" s="55"/>
      <c r="J10" s="19">
        <f t="shared" si="0"/>
        <v>0</v>
      </c>
    </row>
    <row r="11" spans="1:10" s="4" customFormat="1" x14ac:dyDescent="0.25">
      <c r="A11" s="11" t="s">
        <v>184</v>
      </c>
      <c r="B11" s="12" t="s">
        <v>182</v>
      </c>
      <c r="C11" s="13" t="s">
        <v>183</v>
      </c>
      <c r="D11" s="14">
        <v>7500</v>
      </c>
      <c r="E11" s="14">
        <v>4500</v>
      </c>
      <c r="F11" s="14">
        <v>7800</v>
      </c>
      <c r="G11" s="14">
        <v>440</v>
      </c>
      <c r="H11" s="15" t="s">
        <v>6</v>
      </c>
      <c r="I11" s="55"/>
      <c r="J11" s="19">
        <f t="shared" si="0"/>
        <v>0</v>
      </c>
    </row>
    <row r="12" spans="1:10" s="4" customFormat="1" x14ac:dyDescent="0.25">
      <c r="A12" s="11" t="s">
        <v>181</v>
      </c>
      <c r="B12" s="12" t="s">
        <v>179</v>
      </c>
      <c r="C12" s="13" t="s">
        <v>180</v>
      </c>
      <c r="D12" s="14">
        <v>10300</v>
      </c>
      <c r="E12" s="14">
        <v>6500</v>
      </c>
      <c r="F12" s="14">
        <v>5100</v>
      </c>
      <c r="G12" s="14">
        <v>620</v>
      </c>
      <c r="H12" s="15" t="s">
        <v>24</v>
      </c>
      <c r="I12" s="55"/>
      <c r="J12" s="19">
        <f t="shared" si="0"/>
        <v>0</v>
      </c>
    </row>
    <row r="13" spans="1:10" s="4" customFormat="1" x14ac:dyDescent="0.25">
      <c r="A13" s="11" t="s">
        <v>178</v>
      </c>
      <c r="B13" s="12" t="s">
        <v>176</v>
      </c>
      <c r="C13" s="13" t="s">
        <v>177</v>
      </c>
      <c r="D13" s="14">
        <v>7500</v>
      </c>
      <c r="E13" s="14">
        <v>5600</v>
      </c>
      <c r="F13" s="14">
        <v>3200</v>
      </c>
      <c r="G13" s="14">
        <v>430</v>
      </c>
      <c r="H13" s="15" t="s">
        <v>6</v>
      </c>
      <c r="I13" s="55"/>
      <c r="J13" s="19">
        <f t="shared" si="0"/>
        <v>0</v>
      </c>
    </row>
    <row r="14" spans="1:10" s="4" customFormat="1" x14ac:dyDescent="0.25">
      <c r="A14" s="11" t="s">
        <v>175</v>
      </c>
      <c r="B14" s="12" t="s">
        <v>173</v>
      </c>
      <c r="C14" s="13" t="s">
        <v>174</v>
      </c>
      <c r="D14" s="14">
        <v>7500</v>
      </c>
      <c r="E14" s="14">
        <v>5800</v>
      </c>
      <c r="F14" s="14">
        <v>7100</v>
      </c>
      <c r="G14" s="14">
        <v>500</v>
      </c>
      <c r="H14" s="15" t="s">
        <v>24</v>
      </c>
      <c r="I14" s="55"/>
      <c r="J14" s="19">
        <f t="shared" si="0"/>
        <v>0</v>
      </c>
    </row>
    <row r="15" spans="1:10" s="4" customFormat="1" x14ac:dyDescent="0.25">
      <c r="A15" s="11" t="s">
        <v>172</v>
      </c>
      <c r="B15" s="12" t="s">
        <v>170</v>
      </c>
      <c r="C15" s="13" t="s">
        <v>171</v>
      </c>
      <c r="D15" s="14">
        <v>1750</v>
      </c>
      <c r="E15" s="14">
        <v>1350</v>
      </c>
      <c r="F15" s="14">
        <v>10590</v>
      </c>
      <c r="G15" s="16" t="s">
        <v>1</v>
      </c>
      <c r="H15" s="15" t="s">
        <v>6</v>
      </c>
      <c r="I15" s="55"/>
      <c r="J15" s="19">
        <f t="shared" si="0"/>
        <v>0</v>
      </c>
    </row>
    <row r="16" spans="1:10" s="4" customFormat="1" x14ac:dyDescent="0.25">
      <c r="A16" s="11" t="s">
        <v>169</v>
      </c>
      <c r="B16" s="12" t="s">
        <v>167</v>
      </c>
      <c r="C16" s="13" t="s">
        <v>168</v>
      </c>
      <c r="D16" s="14">
        <v>15700</v>
      </c>
      <c r="E16" s="14">
        <v>10500</v>
      </c>
      <c r="F16" s="14">
        <v>7300</v>
      </c>
      <c r="G16" s="14">
        <v>1350</v>
      </c>
      <c r="H16" s="15" t="s">
        <v>0</v>
      </c>
      <c r="I16" s="55"/>
      <c r="J16" s="19">
        <f t="shared" si="0"/>
        <v>0</v>
      </c>
    </row>
    <row r="17" spans="1:10" s="4" customFormat="1" x14ac:dyDescent="0.25">
      <c r="A17" s="11" t="s">
        <v>166</v>
      </c>
      <c r="B17" s="12" t="s">
        <v>165</v>
      </c>
      <c r="C17" s="13" t="s">
        <v>164</v>
      </c>
      <c r="D17" s="14">
        <v>18000</v>
      </c>
      <c r="E17" s="14">
        <v>14000</v>
      </c>
      <c r="F17" s="14">
        <v>600</v>
      </c>
      <c r="G17" s="14">
        <v>800</v>
      </c>
      <c r="H17" s="15" t="s">
        <v>24</v>
      </c>
      <c r="I17" s="55"/>
      <c r="J17" s="19">
        <f t="shared" si="0"/>
        <v>0</v>
      </c>
    </row>
    <row r="18" spans="1:10" s="4" customFormat="1" x14ac:dyDescent="0.25">
      <c r="A18" s="11" t="s">
        <v>163</v>
      </c>
      <c r="B18" s="12" t="s">
        <v>161</v>
      </c>
      <c r="C18" s="13" t="s">
        <v>162</v>
      </c>
      <c r="D18" s="14">
        <v>8000</v>
      </c>
      <c r="E18" s="14">
        <v>3800</v>
      </c>
      <c r="F18" s="16" t="s">
        <v>1</v>
      </c>
      <c r="G18" s="16">
        <v>520</v>
      </c>
      <c r="H18" s="15" t="s">
        <v>24</v>
      </c>
      <c r="I18" s="55"/>
      <c r="J18" s="19">
        <f t="shared" si="0"/>
        <v>0</v>
      </c>
    </row>
    <row r="19" spans="1:10" s="4" customFormat="1" x14ac:dyDescent="0.25">
      <c r="A19" s="11" t="s">
        <v>160</v>
      </c>
      <c r="B19" s="12" t="s">
        <v>158</v>
      </c>
      <c r="C19" s="13" t="s">
        <v>159</v>
      </c>
      <c r="D19" s="14">
        <v>10200</v>
      </c>
      <c r="E19" s="14">
        <v>4600</v>
      </c>
      <c r="F19" s="14">
        <v>4500</v>
      </c>
      <c r="G19" s="14">
        <v>480</v>
      </c>
      <c r="H19" s="15" t="s">
        <v>24</v>
      </c>
      <c r="I19" s="55"/>
      <c r="J19" s="19">
        <f t="shared" si="0"/>
        <v>0</v>
      </c>
    </row>
    <row r="20" spans="1:10" s="4" customFormat="1" x14ac:dyDescent="0.25">
      <c r="A20" s="11" t="s">
        <v>157</v>
      </c>
      <c r="B20" s="12" t="s">
        <v>155</v>
      </c>
      <c r="C20" s="13" t="s">
        <v>156</v>
      </c>
      <c r="D20" s="14">
        <v>7500</v>
      </c>
      <c r="E20" s="14">
        <v>5300</v>
      </c>
      <c r="F20" s="14">
        <v>3000</v>
      </c>
      <c r="G20" s="14">
        <v>520</v>
      </c>
      <c r="H20" s="15" t="s">
        <v>6</v>
      </c>
      <c r="I20" s="55"/>
      <c r="J20" s="19">
        <f t="shared" si="0"/>
        <v>0</v>
      </c>
    </row>
    <row r="21" spans="1:10" s="4" customFormat="1" x14ac:dyDescent="0.25">
      <c r="A21" s="11" t="s">
        <v>154</v>
      </c>
      <c r="B21" s="12" t="s">
        <v>152</v>
      </c>
      <c r="C21" s="13" t="s">
        <v>153</v>
      </c>
      <c r="D21" s="14">
        <v>7500</v>
      </c>
      <c r="E21" s="14">
        <v>5900</v>
      </c>
      <c r="F21" s="14">
        <v>1800</v>
      </c>
      <c r="G21" s="14">
        <v>460</v>
      </c>
      <c r="H21" s="15" t="s">
        <v>6</v>
      </c>
      <c r="I21" s="55"/>
      <c r="J21" s="19">
        <f t="shared" si="0"/>
        <v>0</v>
      </c>
    </row>
    <row r="22" spans="1:10" s="4" customFormat="1" x14ac:dyDescent="0.25">
      <c r="A22" s="11" t="s">
        <v>151</v>
      </c>
      <c r="B22" s="12" t="s">
        <v>149</v>
      </c>
      <c r="C22" s="13" t="s">
        <v>150</v>
      </c>
      <c r="D22" s="17">
        <v>33623</v>
      </c>
      <c r="E22" s="14"/>
      <c r="F22" s="14"/>
      <c r="G22" s="14"/>
      <c r="H22" s="15" t="s">
        <v>147</v>
      </c>
      <c r="I22" s="55"/>
      <c r="J22" s="19">
        <f t="shared" si="0"/>
        <v>0</v>
      </c>
    </row>
    <row r="23" spans="1:10" s="21" customFormat="1" x14ac:dyDescent="0.25">
      <c r="A23" s="11" t="s">
        <v>9</v>
      </c>
      <c r="B23" s="12" t="s">
        <v>266</v>
      </c>
      <c r="C23" s="13" t="s">
        <v>10</v>
      </c>
      <c r="D23" s="17">
        <v>1971</v>
      </c>
      <c r="E23" s="17">
        <v>3000</v>
      </c>
      <c r="F23" s="17">
        <v>5290</v>
      </c>
      <c r="G23" s="45">
        <v>0</v>
      </c>
      <c r="H23" s="18" t="s">
        <v>6</v>
      </c>
      <c r="I23" s="55"/>
      <c r="J23" s="19">
        <f t="shared" si="0"/>
        <v>0</v>
      </c>
    </row>
    <row r="24" spans="1:10" s="7" customFormat="1" x14ac:dyDescent="0.25">
      <c r="A24" s="11" t="s">
        <v>9</v>
      </c>
      <c r="B24" s="12" t="s">
        <v>8</v>
      </c>
      <c r="C24" s="13" t="s">
        <v>275</v>
      </c>
      <c r="D24" s="17">
        <v>19888</v>
      </c>
      <c r="E24" s="17">
        <v>1829</v>
      </c>
      <c r="F24" s="17">
        <v>2036</v>
      </c>
      <c r="G24" s="45">
        <v>1173</v>
      </c>
      <c r="H24" s="18" t="s">
        <v>108</v>
      </c>
      <c r="I24" s="55"/>
      <c r="J24" s="19">
        <f t="shared" si="0"/>
        <v>0</v>
      </c>
    </row>
    <row r="25" spans="1:10" s="4" customFormat="1" x14ac:dyDescent="0.25">
      <c r="A25" s="11" t="s">
        <v>144</v>
      </c>
      <c r="B25" s="12" t="s">
        <v>142</v>
      </c>
      <c r="C25" s="13" t="s">
        <v>143</v>
      </c>
      <c r="D25" s="17">
        <v>21950</v>
      </c>
      <c r="E25" s="17">
        <v>14200</v>
      </c>
      <c r="F25" s="17">
        <v>5400</v>
      </c>
      <c r="G25" s="17">
        <v>1350</v>
      </c>
      <c r="H25" s="15" t="s">
        <v>0</v>
      </c>
      <c r="I25" s="55"/>
      <c r="J25" s="19">
        <f t="shared" si="0"/>
        <v>0</v>
      </c>
    </row>
    <row r="26" spans="1:10" s="4" customFormat="1" ht="15" customHeight="1" x14ac:dyDescent="0.25">
      <c r="A26" s="11" t="s">
        <v>141</v>
      </c>
      <c r="B26" s="12" t="s">
        <v>139</v>
      </c>
      <c r="C26" s="13" t="s">
        <v>140</v>
      </c>
      <c r="D26" s="17">
        <v>8700</v>
      </c>
      <c r="E26" s="17">
        <v>6800</v>
      </c>
      <c r="F26" s="17">
        <v>7000</v>
      </c>
      <c r="G26" s="17">
        <v>620</v>
      </c>
      <c r="H26" s="15" t="s">
        <v>6</v>
      </c>
      <c r="I26" s="55"/>
      <c r="J26" s="19">
        <f t="shared" si="0"/>
        <v>0</v>
      </c>
    </row>
    <row r="27" spans="1:10" s="4" customFormat="1" x14ac:dyDescent="0.25">
      <c r="A27" s="11" t="s">
        <v>138</v>
      </c>
      <c r="B27" s="12" t="s">
        <v>135</v>
      </c>
      <c r="C27" s="13" t="s">
        <v>136</v>
      </c>
      <c r="D27" s="17">
        <v>18000</v>
      </c>
      <c r="E27" s="17">
        <v>14000</v>
      </c>
      <c r="F27" s="17">
        <v>4000</v>
      </c>
      <c r="G27" s="17">
        <v>900</v>
      </c>
      <c r="H27" s="15" t="s">
        <v>137</v>
      </c>
      <c r="I27" s="55"/>
      <c r="J27" s="19">
        <f t="shared" si="0"/>
        <v>0</v>
      </c>
    </row>
    <row r="28" spans="1:10" s="4" customFormat="1" x14ac:dyDescent="0.25">
      <c r="A28" s="11" t="s">
        <v>134</v>
      </c>
      <c r="B28" s="12" t="s">
        <v>132</v>
      </c>
      <c r="C28" s="13" t="s">
        <v>133</v>
      </c>
      <c r="D28" s="17">
        <v>10800</v>
      </c>
      <c r="E28" s="17">
        <v>6300</v>
      </c>
      <c r="F28" s="17">
        <v>5800</v>
      </c>
      <c r="G28" s="17">
        <v>740</v>
      </c>
      <c r="H28" s="15" t="s">
        <v>62</v>
      </c>
      <c r="I28" s="55"/>
      <c r="J28" s="19">
        <f t="shared" si="0"/>
        <v>0</v>
      </c>
    </row>
    <row r="29" spans="1:10" s="4" customFormat="1" x14ac:dyDescent="0.25">
      <c r="A29" s="11" t="s">
        <v>131</v>
      </c>
      <c r="B29" s="12" t="s">
        <v>129</v>
      </c>
      <c r="C29" s="13" t="s">
        <v>130</v>
      </c>
      <c r="D29" s="17">
        <v>7600</v>
      </c>
      <c r="E29" s="17">
        <v>5400</v>
      </c>
      <c r="F29" s="17">
        <v>4600</v>
      </c>
      <c r="G29" s="17">
        <v>480</v>
      </c>
      <c r="H29" s="15" t="s">
        <v>6</v>
      </c>
      <c r="I29" s="55"/>
      <c r="J29" s="19">
        <f t="shared" si="0"/>
        <v>0</v>
      </c>
    </row>
    <row r="30" spans="1:10" s="4" customFormat="1" x14ac:dyDescent="0.25">
      <c r="A30" s="11" t="s">
        <v>128</v>
      </c>
      <c r="B30" s="12" t="s">
        <v>126</v>
      </c>
      <c r="C30" s="13" t="s">
        <v>127</v>
      </c>
      <c r="D30" s="17">
        <v>7500</v>
      </c>
      <c r="E30" s="17">
        <v>5800</v>
      </c>
      <c r="F30" s="17">
        <v>4800</v>
      </c>
      <c r="G30" s="17">
        <v>510</v>
      </c>
      <c r="H30" s="15" t="s">
        <v>6</v>
      </c>
      <c r="I30" s="55"/>
      <c r="J30" s="19">
        <f t="shared" si="0"/>
        <v>0</v>
      </c>
    </row>
    <row r="31" spans="1:10" s="4" customFormat="1" x14ac:dyDescent="0.25">
      <c r="A31" s="11" t="s">
        <v>125</v>
      </c>
      <c r="B31" s="12" t="s">
        <v>123</v>
      </c>
      <c r="C31" s="13" t="s">
        <v>124</v>
      </c>
      <c r="D31" s="17">
        <v>7500</v>
      </c>
      <c r="E31" s="17">
        <v>5700</v>
      </c>
      <c r="F31" s="17">
        <v>3600</v>
      </c>
      <c r="G31" s="17">
        <v>490</v>
      </c>
      <c r="H31" s="15" t="s">
        <v>6</v>
      </c>
      <c r="I31" s="55"/>
      <c r="J31" s="19">
        <f t="shared" si="0"/>
        <v>0</v>
      </c>
    </row>
    <row r="32" spans="1:10" s="4" customFormat="1" x14ac:dyDescent="0.25">
      <c r="A32" s="11" t="s">
        <v>267</v>
      </c>
      <c r="B32" s="12" t="s">
        <v>268</v>
      </c>
      <c r="C32" s="13" t="s">
        <v>273</v>
      </c>
      <c r="D32" s="17">
        <v>21800</v>
      </c>
      <c r="E32" s="17">
        <v>21850</v>
      </c>
      <c r="F32" s="17">
        <v>25000</v>
      </c>
      <c r="G32" s="17">
        <v>2220</v>
      </c>
      <c r="H32" s="15" t="s">
        <v>269</v>
      </c>
      <c r="I32" s="55"/>
      <c r="J32" s="19">
        <f t="shared" si="0"/>
        <v>0</v>
      </c>
    </row>
    <row r="33" spans="1:10" s="4" customFormat="1" x14ac:dyDescent="0.25">
      <c r="A33" s="11" t="s">
        <v>122</v>
      </c>
      <c r="B33" s="12" t="s">
        <v>120</v>
      </c>
      <c r="C33" s="13" t="s">
        <v>121</v>
      </c>
      <c r="D33" s="14">
        <v>18038</v>
      </c>
      <c r="E33" s="14">
        <v>9840</v>
      </c>
      <c r="F33" s="14">
        <v>1904</v>
      </c>
      <c r="G33" s="14">
        <v>2021</v>
      </c>
      <c r="H33" s="15" t="s">
        <v>0</v>
      </c>
      <c r="I33" s="55"/>
      <c r="J33" s="19">
        <f t="shared" si="0"/>
        <v>0</v>
      </c>
    </row>
    <row r="34" spans="1:10" s="4" customFormat="1" x14ac:dyDescent="0.25">
      <c r="A34" s="11" t="s">
        <v>7</v>
      </c>
      <c r="B34" s="12" t="s">
        <v>5</v>
      </c>
      <c r="C34" s="13" t="s">
        <v>119</v>
      </c>
      <c r="D34" s="14">
        <v>11666</v>
      </c>
      <c r="E34" s="14"/>
      <c r="F34" s="14"/>
      <c r="G34" s="14"/>
      <c r="H34" s="15" t="s">
        <v>6</v>
      </c>
      <c r="I34" s="55"/>
      <c r="J34" s="19">
        <f t="shared" si="0"/>
        <v>0</v>
      </c>
    </row>
    <row r="35" spans="1:10" s="4" customFormat="1" x14ac:dyDescent="0.25">
      <c r="A35" s="11" t="s">
        <v>118</v>
      </c>
      <c r="B35" s="12" t="s">
        <v>116</v>
      </c>
      <c r="C35" s="13" t="s">
        <v>117</v>
      </c>
      <c r="D35" s="14">
        <v>23000</v>
      </c>
      <c r="E35" s="14">
        <v>15000</v>
      </c>
      <c r="F35" s="14">
        <v>6500</v>
      </c>
      <c r="G35" s="14">
        <v>1050</v>
      </c>
      <c r="H35" s="15" t="s">
        <v>0</v>
      </c>
      <c r="I35" s="55"/>
      <c r="J35" s="19">
        <f t="shared" si="0"/>
        <v>0</v>
      </c>
    </row>
    <row r="36" spans="1:10" s="4" customFormat="1" x14ac:dyDescent="0.25">
      <c r="A36" s="11" t="s">
        <v>115</v>
      </c>
      <c r="B36" s="12" t="s">
        <v>113</v>
      </c>
      <c r="C36" s="13" t="s">
        <v>114</v>
      </c>
      <c r="D36" s="14">
        <v>9000</v>
      </c>
      <c r="E36" s="14">
        <v>6500</v>
      </c>
      <c r="F36" s="14">
        <v>5000</v>
      </c>
      <c r="G36" s="14">
        <v>660</v>
      </c>
      <c r="H36" s="15" t="s">
        <v>49</v>
      </c>
      <c r="I36" s="55"/>
      <c r="J36" s="19">
        <f t="shared" si="0"/>
        <v>0</v>
      </c>
    </row>
    <row r="37" spans="1:10" s="4" customFormat="1" x14ac:dyDescent="0.25">
      <c r="A37" s="11" t="s">
        <v>112</v>
      </c>
      <c r="B37" s="12" t="s">
        <v>110</v>
      </c>
      <c r="C37" s="13" t="s">
        <v>111</v>
      </c>
      <c r="D37" s="14">
        <v>7500</v>
      </c>
      <c r="E37" s="14">
        <v>5000</v>
      </c>
      <c r="F37" s="14">
        <v>4700</v>
      </c>
      <c r="G37" s="14">
        <v>450</v>
      </c>
      <c r="H37" s="15" t="s">
        <v>6</v>
      </c>
      <c r="I37" s="55"/>
      <c r="J37" s="19">
        <f t="shared" si="0"/>
        <v>0</v>
      </c>
    </row>
    <row r="38" spans="1:10" s="4" customFormat="1" x14ac:dyDescent="0.25">
      <c r="A38" s="11" t="s">
        <v>109</v>
      </c>
      <c r="B38" s="12" t="s">
        <v>106</v>
      </c>
      <c r="C38" s="13" t="s">
        <v>107</v>
      </c>
      <c r="D38" s="14">
        <v>18000</v>
      </c>
      <c r="E38" s="14">
        <v>14000</v>
      </c>
      <c r="F38" s="14">
        <v>3000</v>
      </c>
      <c r="G38" s="14">
        <v>740</v>
      </c>
      <c r="H38" s="15" t="s">
        <v>108</v>
      </c>
      <c r="I38" s="55"/>
      <c r="J38" s="19">
        <f t="shared" si="0"/>
        <v>0</v>
      </c>
    </row>
    <row r="39" spans="1:10" s="4" customFormat="1" x14ac:dyDescent="0.25">
      <c r="A39" s="11" t="s">
        <v>105</v>
      </c>
      <c r="B39" s="12" t="s">
        <v>103</v>
      </c>
      <c r="C39" s="13" t="s">
        <v>104</v>
      </c>
      <c r="D39" s="14">
        <v>7500</v>
      </c>
      <c r="E39" s="14">
        <v>5800</v>
      </c>
      <c r="F39" s="14">
        <v>1600</v>
      </c>
      <c r="G39" s="14">
        <v>490</v>
      </c>
      <c r="H39" s="15" t="s">
        <v>6</v>
      </c>
      <c r="I39" s="55"/>
      <c r="J39" s="19">
        <f t="shared" ref="J39:J69" si="1">I39*12</f>
        <v>0</v>
      </c>
    </row>
    <row r="40" spans="1:10" s="4" customFormat="1" x14ac:dyDescent="0.25">
      <c r="A40" s="11" t="s">
        <v>102</v>
      </c>
      <c r="B40" s="12" t="s">
        <v>100</v>
      </c>
      <c r="C40" s="13" t="s">
        <v>101</v>
      </c>
      <c r="D40" s="14">
        <v>7500</v>
      </c>
      <c r="E40" s="14">
        <v>5900</v>
      </c>
      <c r="F40" s="14">
        <v>3512</v>
      </c>
      <c r="G40" s="14">
        <v>450</v>
      </c>
      <c r="H40" s="15" t="s">
        <v>6</v>
      </c>
      <c r="I40" s="55"/>
      <c r="J40" s="19">
        <f t="shared" si="1"/>
        <v>0</v>
      </c>
    </row>
    <row r="41" spans="1:10" s="4" customFormat="1" x14ac:dyDescent="0.25">
      <c r="A41" s="11" t="s">
        <v>99</v>
      </c>
      <c r="B41" s="12" t="s">
        <v>97</v>
      </c>
      <c r="C41" s="13" t="s">
        <v>98</v>
      </c>
      <c r="D41" s="14">
        <v>6000</v>
      </c>
      <c r="E41" s="14">
        <v>5300</v>
      </c>
      <c r="F41" s="16" t="s">
        <v>1</v>
      </c>
      <c r="G41" s="16">
        <v>630</v>
      </c>
      <c r="H41" s="15" t="s">
        <v>24</v>
      </c>
      <c r="I41" s="55"/>
      <c r="J41" s="19">
        <f t="shared" si="1"/>
        <v>0</v>
      </c>
    </row>
    <row r="42" spans="1:10" s="4" customFormat="1" x14ac:dyDescent="0.25">
      <c r="A42" s="11" t="s">
        <v>96</v>
      </c>
      <c r="B42" s="12" t="s">
        <v>94</v>
      </c>
      <c r="C42" s="13" t="s">
        <v>95</v>
      </c>
      <c r="D42" s="14">
        <v>8800</v>
      </c>
      <c r="E42" s="14">
        <v>7000</v>
      </c>
      <c r="F42" s="16" t="s">
        <v>1</v>
      </c>
      <c r="G42" s="16">
        <v>440</v>
      </c>
      <c r="H42" s="15" t="s">
        <v>6</v>
      </c>
      <c r="I42" s="55"/>
      <c r="J42" s="19">
        <f t="shared" si="1"/>
        <v>0</v>
      </c>
    </row>
    <row r="43" spans="1:10" s="4" customFormat="1" x14ac:dyDescent="0.25">
      <c r="A43" s="11" t="s">
        <v>93</v>
      </c>
      <c r="B43" s="12" t="s">
        <v>91</v>
      </c>
      <c r="C43" s="13" t="s">
        <v>92</v>
      </c>
      <c r="D43" s="14">
        <v>7500</v>
      </c>
      <c r="E43" s="14">
        <v>5650</v>
      </c>
      <c r="F43" s="14">
        <v>3500</v>
      </c>
      <c r="G43" s="14">
        <v>480</v>
      </c>
      <c r="H43" s="15" t="s">
        <v>6</v>
      </c>
      <c r="I43" s="55"/>
      <c r="J43" s="19">
        <f t="shared" si="1"/>
        <v>0</v>
      </c>
    </row>
    <row r="44" spans="1:10" s="4" customFormat="1" x14ac:dyDescent="0.25">
      <c r="A44" s="11" t="s">
        <v>90</v>
      </c>
      <c r="B44" s="12" t="s">
        <v>88</v>
      </c>
      <c r="C44" s="13" t="s">
        <v>89</v>
      </c>
      <c r="D44" s="14">
        <v>6000</v>
      </c>
      <c r="E44" s="14">
        <v>3700</v>
      </c>
      <c r="F44" s="14">
        <v>12035</v>
      </c>
      <c r="G44" s="14">
        <v>510</v>
      </c>
      <c r="H44" s="15" t="s">
        <v>6</v>
      </c>
      <c r="I44" s="55"/>
      <c r="J44" s="19">
        <f t="shared" si="1"/>
        <v>0</v>
      </c>
    </row>
    <row r="45" spans="1:10" s="4" customFormat="1" x14ac:dyDescent="0.25">
      <c r="A45" s="11" t="s">
        <v>87</v>
      </c>
      <c r="B45" s="12" t="s">
        <v>271</v>
      </c>
      <c r="C45" s="13" t="s">
        <v>272</v>
      </c>
      <c r="D45" s="17">
        <v>12350</v>
      </c>
      <c r="E45" s="17">
        <v>2850</v>
      </c>
      <c r="F45" s="14">
        <v>9500</v>
      </c>
      <c r="G45" s="14">
        <v>0</v>
      </c>
      <c r="H45" s="15" t="s">
        <v>108</v>
      </c>
      <c r="I45" s="55"/>
      <c r="J45" s="19">
        <f t="shared" si="1"/>
        <v>0</v>
      </c>
    </row>
    <row r="46" spans="1:10" s="4" customFormat="1" x14ac:dyDescent="0.25">
      <c r="A46" s="11" t="s">
        <v>270</v>
      </c>
      <c r="B46" s="12" t="s">
        <v>85</v>
      </c>
      <c r="C46" s="13" t="s">
        <v>86</v>
      </c>
      <c r="D46" s="14">
        <v>7500</v>
      </c>
      <c r="E46" s="14">
        <v>5400</v>
      </c>
      <c r="F46" s="14">
        <v>3100</v>
      </c>
      <c r="G46" s="14">
        <v>500</v>
      </c>
      <c r="H46" s="15" t="s">
        <v>6</v>
      </c>
      <c r="I46" s="55"/>
      <c r="J46" s="19">
        <f t="shared" si="1"/>
        <v>0</v>
      </c>
    </row>
    <row r="47" spans="1:10" s="4" customFormat="1" x14ac:dyDescent="0.25">
      <c r="A47" s="11" t="s">
        <v>84</v>
      </c>
      <c r="B47" s="12" t="s">
        <v>82</v>
      </c>
      <c r="C47" s="13" t="s">
        <v>83</v>
      </c>
      <c r="D47" s="14">
        <v>12750</v>
      </c>
      <c r="E47" s="14">
        <v>9050</v>
      </c>
      <c r="F47" s="14">
        <v>11250</v>
      </c>
      <c r="G47" s="14">
        <v>960</v>
      </c>
      <c r="H47" s="15" t="s">
        <v>6</v>
      </c>
      <c r="I47" s="55"/>
      <c r="J47" s="19">
        <f t="shared" si="1"/>
        <v>0</v>
      </c>
    </row>
    <row r="48" spans="1:10" s="4" customFormat="1" x14ac:dyDescent="0.25">
      <c r="A48" s="11" t="s">
        <v>81</v>
      </c>
      <c r="B48" s="12" t="s">
        <v>78</v>
      </c>
      <c r="C48" s="13" t="s">
        <v>79</v>
      </c>
      <c r="D48" s="14">
        <v>7500</v>
      </c>
      <c r="E48" s="14">
        <v>5400</v>
      </c>
      <c r="F48" s="14"/>
      <c r="G48" s="14">
        <v>350</v>
      </c>
      <c r="H48" s="15" t="s">
        <v>80</v>
      </c>
      <c r="I48" s="55"/>
      <c r="J48" s="19">
        <f t="shared" si="1"/>
        <v>0</v>
      </c>
    </row>
    <row r="49" spans="1:10" s="4" customFormat="1" x14ac:dyDescent="0.25">
      <c r="A49" s="11" t="s">
        <v>22</v>
      </c>
      <c r="B49" s="12" t="s">
        <v>76</v>
      </c>
      <c r="C49" s="13" t="s">
        <v>77</v>
      </c>
      <c r="D49" s="14">
        <v>8000</v>
      </c>
      <c r="E49" s="14">
        <v>6300</v>
      </c>
      <c r="F49" s="14">
        <v>7850</v>
      </c>
      <c r="G49" s="14">
        <v>740</v>
      </c>
      <c r="H49" s="15" t="s">
        <v>24</v>
      </c>
      <c r="I49" s="55"/>
      <c r="J49" s="19">
        <f t="shared" si="1"/>
        <v>0</v>
      </c>
    </row>
    <row r="50" spans="1:10" s="4" customFormat="1" x14ac:dyDescent="0.25">
      <c r="A50" s="11" t="s">
        <v>75</v>
      </c>
      <c r="B50" s="12" t="s">
        <v>73</v>
      </c>
      <c r="C50" s="13" t="s">
        <v>74</v>
      </c>
      <c r="D50" s="14">
        <v>12300</v>
      </c>
      <c r="E50" s="14">
        <v>7000</v>
      </c>
      <c r="F50" s="14">
        <v>19300</v>
      </c>
      <c r="G50" s="14">
        <v>1525</v>
      </c>
      <c r="H50" s="15" t="s">
        <v>24</v>
      </c>
      <c r="I50" s="55"/>
      <c r="J50" s="19">
        <f t="shared" si="1"/>
        <v>0</v>
      </c>
    </row>
    <row r="51" spans="1:10" s="4" customFormat="1" x14ac:dyDescent="0.25">
      <c r="A51" s="11" t="s">
        <v>72</v>
      </c>
      <c r="B51" s="12" t="s">
        <v>70</v>
      </c>
      <c r="C51" s="13" t="s">
        <v>71</v>
      </c>
      <c r="D51" s="14">
        <v>7750</v>
      </c>
      <c r="E51" s="14">
        <v>6150</v>
      </c>
      <c r="F51" s="14">
        <v>5300</v>
      </c>
      <c r="G51" s="14">
        <v>400</v>
      </c>
      <c r="H51" s="15" t="s">
        <v>6</v>
      </c>
      <c r="I51" s="55"/>
      <c r="J51" s="19">
        <f t="shared" si="1"/>
        <v>0</v>
      </c>
    </row>
    <row r="52" spans="1:10" x14ac:dyDescent="0.25">
      <c r="A52" s="11" t="s">
        <v>16</v>
      </c>
      <c r="B52" s="12" t="s">
        <v>14</v>
      </c>
      <c r="C52" s="13" t="s">
        <v>15</v>
      </c>
      <c r="D52" s="14">
        <v>1300</v>
      </c>
      <c r="E52" s="14">
        <v>1200</v>
      </c>
      <c r="F52" s="14"/>
      <c r="G52" s="16" t="s">
        <v>1</v>
      </c>
      <c r="H52" s="15" t="s">
        <v>6</v>
      </c>
      <c r="I52" s="55"/>
      <c r="J52" s="19">
        <f t="shared" si="1"/>
        <v>0</v>
      </c>
    </row>
    <row r="53" spans="1:10" x14ac:dyDescent="0.25">
      <c r="A53" s="11" t="s">
        <v>13</v>
      </c>
      <c r="B53" s="12" t="s">
        <v>11</v>
      </c>
      <c r="C53" s="13" t="s">
        <v>12</v>
      </c>
      <c r="D53" s="14">
        <v>3200</v>
      </c>
      <c r="E53" s="14">
        <v>2900</v>
      </c>
      <c r="F53" s="14"/>
      <c r="G53" s="16" t="s">
        <v>1</v>
      </c>
      <c r="H53" s="15" t="s">
        <v>6</v>
      </c>
      <c r="I53" s="55"/>
      <c r="J53" s="19">
        <f t="shared" si="1"/>
        <v>0</v>
      </c>
    </row>
    <row r="54" spans="1:10" s="4" customFormat="1" x14ac:dyDescent="0.25">
      <c r="A54" s="11" t="s">
        <v>69</v>
      </c>
      <c r="B54" s="12" t="s">
        <v>67</v>
      </c>
      <c r="C54" s="13" t="s">
        <v>68</v>
      </c>
      <c r="D54" s="14">
        <v>7500</v>
      </c>
      <c r="E54" s="14">
        <v>5900</v>
      </c>
      <c r="F54" s="14">
        <v>2700</v>
      </c>
      <c r="G54" s="14">
        <v>590</v>
      </c>
      <c r="H54" s="15" t="s">
        <v>6</v>
      </c>
      <c r="I54" s="55"/>
      <c r="J54" s="19">
        <f t="shared" si="1"/>
        <v>0</v>
      </c>
    </row>
    <row r="55" spans="1:10" s="4" customFormat="1" x14ac:dyDescent="0.25">
      <c r="A55" s="11" t="s">
        <v>66</v>
      </c>
      <c r="B55" s="12" t="s">
        <v>64</v>
      </c>
      <c r="C55" s="13" t="s">
        <v>65</v>
      </c>
      <c r="D55" s="14">
        <v>13000</v>
      </c>
      <c r="E55" s="14">
        <v>8000</v>
      </c>
      <c r="F55" s="14">
        <v>33800</v>
      </c>
      <c r="G55" s="14">
        <v>740</v>
      </c>
      <c r="H55" s="15" t="s">
        <v>62</v>
      </c>
      <c r="I55" s="55"/>
      <c r="J55" s="19">
        <f t="shared" si="1"/>
        <v>0</v>
      </c>
    </row>
    <row r="56" spans="1:10" s="4" customFormat="1" x14ac:dyDescent="0.25">
      <c r="A56" s="11" t="s">
        <v>63</v>
      </c>
      <c r="B56" s="12" t="s">
        <v>60</v>
      </c>
      <c r="C56" s="13" t="s">
        <v>61</v>
      </c>
      <c r="D56" s="14">
        <v>14000</v>
      </c>
      <c r="E56" s="14">
        <v>8500</v>
      </c>
      <c r="F56" s="14">
        <v>20800</v>
      </c>
      <c r="G56" s="14">
        <v>745</v>
      </c>
      <c r="H56" s="15" t="s">
        <v>62</v>
      </c>
      <c r="I56" s="55"/>
      <c r="J56" s="19">
        <f t="shared" si="1"/>
        <v>0</v>
      </c>
    </row>
    <row r="57" spans="1:10" s="4" customFormat="1" x14ac:dyDescent="0.25">
      <c r="A57" s="11" t="s">
        <v>59</v>
      </c>
      <c r="B57" s="12" t="s">
        <v>57</v>
      </c>
      <c r="C57" s="13" t="s">
        <v>58</v>
      </c>
      <c r="D57" s="14">
        <v>9181</v>
      </c>
      <c r="E57" s="14">
        <v>7681</v>
      </c>
      <c r="F57" s="16" t="s">
        <v>1</v>
      </c>
      <c r="G57" s="16">
        <v>510</v>
      </c>
      <c r="H57" s="15" t="s">
        <v>6</v>
      </c>
      <c r="I57" s="55"/>
      <c r="J57" s="19">
        <f t="shared" si="1"/>
        <v>0</v>
      </c>
    </row>
    <row r="58" spans="1:10" s="4" customFormat="1" x14ac:dyDescent="0.25">
      <c r="A58" s="11" t="s">
        <v>56</v>
      </c>
      <c r="B58" s="12" t="s">
        <v>54</v>
      </c>
      <c r="C58" s="13" t="s">
        <v>55</v>
      </c>
      <c r="D58" s="14">
        <v>5400</v>
      </c>
      <c r="E58" s="14">
        <v>3300</v>
      </c>
      <c r="F58" s="14">
        <v>4000</v>
      </c>
      <c r="G58" s="16" t="s">
        <v>1</v>
      </c>
      <c r="H58" s="15" t="s">
        <v>6</v>
      </c>
      <c r="I58" s="55"/>
      <c r="J58" s="19">
        <f t="shared" si="1"/>
        <v>0</v>
      </c>
    </row>
    <row r="59" spans="1:10" s="4" customFormat="1" x14ac:dyDescent="0.25">
      <c r="A59" s="11" t="s">
        <v>53</v>
      </c>
      <c r="B59" s="12" t="s">
        <v>51</v>
      </c>
      <c r="C59" s="13" t="s">
        <v>52</v>
      </c>
      <c r="D59" s="14">
        <v>7500</v>
      </c>
      <c r="E59" s="14">
        <v>5650</v>
      </c>
      <c r="F59" s="14">
        <v>5500</v>
      </c>
      <c r="G59" s="14">
        <v>510</v>
      </c>
      <c r="H59" s="15" t="s">
        <v>6</v>
      </c>
      <c r="I59" s="55"/>
      <c r="J59" s="19">
        <f t="shared" si="1"/>
        <v>0</v>
      </c>
    </row>
    <row r="60" spans="1:10" s="4" customFormat="1" x14ac:dyDescent="0.25">
      <c r="A60" s="11" t="s">
        <v>50</v>
      </c>
      <c r="B60" s="12" t="s">
        <v>47</v>
      </c>
      <c r="C60" s="13" t="s">
        <v>48</v>
      </c>
      <c r="D60" s="14">
        <v>7500</v>
      </c>
      <c r="E60" s="14">
        <v>6750</v>
      </c>
      <c r="F60" s="14">
        <v>3200</v>
      </c>
      <c r="G60" s="14">
        <v>450</v>
      </c>
      <c r="H60" s="15" t="s">
        <v>49</v>
      </c>
      <c r="I60" s="55"/>
      <c r="J60" s="19">
        <f t="shared" si="1"/>
        <v>0</v>
      </c>
    </row>
    <row r="61" spans="1:10" s="4" customFormat="1" x14ac:dyDescent="0.25">
      <c r="A61" s="11" t="s">
        <v>46</v>
      </c>
      <c r="B61" s="12" t="s">
        <v>44</v>
      </c>
      <c r="C61" s="13" t="s">
        <v>45</v>
      </c>
      <c r="D61" s="14">
        <v>13500</v>
      </c>
      <c r="E61" s="14">
        <v>5900</v>
      </c>
      <c r="F61" s="14">
        <v>2800</v>
      </c>
      <c r="G61" s="14">
        <v>740</v>
      </c>
      <c r="H61" s="15" t="s">
        <v>24</v>
      </c>
      <c r="I61" s="55"/>
      <c r="J61" s="19">
        <f t="shared" si="1"/>
        <v>0</v>
      </c>
    </row>
    <row r="62" spans="1:10" s="4" customFormat="1" x14ac:dyDescent="0.25">
      <c r="A62" s="11" t="s">
        <v>43</v>
      </c>
      <c r="B62" s="12" t="s">
        <v>41</v>
      </c>
      <c r="C62" s="13" t="s">
        <v>42</v>
      </c>
      <c r="D62" s="14">
        <v>7500</v>
      </c>
      <c r="E62" s="14">
        <v>5600</v>
      </c>
      <c r="F62" s="14">
        <v>2500</v>
      </c>
      <c r="G62" s="14">
        <v>440</v>
      </c>
      <c r="H62" s="15" t="s">
        <v>6</v>
      </c>
      <c r="I62" s="55"/>
      <c r="J62" s="19">
        <f t="shared" si="1"/>
        <v>0</v>
      </c>
    </row>
    <row r="63" spans="1:10" s="4" customFormat="1" x14ac:dyDescent="0.25">
      <c r="A63" s="11" t="s">
        <v>40</v>
      </c>
      <c r="B63" s="12" t="s">
        <v>38</v>
      </c>
      <c r="C63" s="13" t="s">
        <v>39</v>
      </c>
      <c r="D63" s="14">
        <v>7510</v>
      </c>
      <c r="E63" s="14">
        <v>5900</v>
      </c>
      <c r="F63" s="16" t="s">
        <v>1</v>
      </c>
      <c r="G63" s="16">
        <v>450</v>
      </c>
      <c r="H63" s="15" t="s">
        <v>6</v>
      </c>
      <c r="I63" s="55"/>
      <c r="J63" s="19">
        <f t="shared" si="1"/>
        <v>0</v>
      </c>
    </row>
    <row r="64" spans="1:10" s="4" customFormat="1" x14ac:dyDescent="0.25">
      <c r="A64" s="11" t="s">
        <v>37</v>
      </c>
      <c r="B64" s="12" t="s">
        <v>35</v>
      </c>
      <c r="C64" s="13" t="s">
        <v>36</v>
      </c>
      <c r="D64" s="14">
        <v>11200</v>
      </c>
      <c r="E64" s="14">
        <v>7800</v>
      </c>
      <c r="F64" s="14">
        <v>4400</v>
      </c>
      <c r="G64" s="14">
        <v>640</v>
      </c>
      <c r="H64" s="15" t="s">
        <v>0</v>
      </c>
      <c r="I64" s="55"/>
      <c r="J64" s="19">
        <f t="shared" si="1"/>
        <v>0</v>
      </c>
    </row>
    <row r="65" spans="1:10" s="4" customFormat="1" x14ac:dyDescent="0.25">
      <c r="A65" s="11" t="s">
        <v>34</v>
      </c>
      <c r="B65" s="12" t="s">
        <v>32</v>
      </c>
      <c r="C65" s="13" t="s">
        <v>33</v>
      </c>
      <c r="D65" s="14">
        <v>7500</v>
      </c>
      <c r="E65" s="14">
        <v>6100</v>
      </c>
      <c r="F65" s="14">
        <v>4100</v>
      </c>
      <c r="G65" s="14">
        <v>480</v>
      </c>
      <c r="H65" s="15" t="s">
        <v>6</v>
      </c>
      <c r="I65" s="55"/>
      <c r="J65" s="19">
        <f t="shared" si="1"/>
        <v>0</v>
      </c>
    </row>
    <row r="66" spans="1:10" s="4" customFormat="1" x14ac:dyDescent="0.25">
      <c r="A66" s="11" t="s">
        <v>31</v>
      </c>
      <c r="B66" s="12" t="s">
        <v>29</v>
      </c>
      <c r="C66" s="13" t="s">
        <v>30</v>
      </c>
      <c r="D66" s="14">
        <v>7500</v>
      </c>
      <c r="E66" s="14">
        <v>5900</v>
      </c>
      <c r="F66" s="14">
        <v>5700</v>
      </c>
      <c r="G66" s="14">
        <v>400</v>
      </c>
      <c r="H66" s="15" t="s">
        <v>24</v>
      </c>
      <c r="I66" s="55"/>
      <c r="J66" s="19">
        <f t="shared" si="1"/>
        <v>0</v>
      </c>
    </row>
    <row r="67" spans="1:10" s="4" customFormat="1" x14ac:dyDescent="0.25">
      <c r="A67" s="11" t="s">
        <v>28</v>
      </c>
      <c r="B67" s="12" t="s">
        <v>26</v>
      </c>
      <c r="C67" s="13" t="s">
        <v>27</v>
      </c>
      <c r="D67" s="14">
        <v>7500</v>
      </c>
      <c r="E67" s="14">
        <v>6250</v>
      </c>
      <c r="F67" s="14">
        <v>10800</v>
      </c>
      <c r="G67" s="14">
        <v>560</v>
      </c>
      <c r="H67" s="15" t="s">
        <v>24</v>
      </c>
      <c r="I67" s="55"/>
      <c r="J67" s="19">
        <f t="shared" si="1"/>
        <v>0</v>
      </c>
    </row>
    <row r="68" spans="1:10" s="4" customFormat="1" x14ac:dyDescent="0.25">
      <c r="A68" s="11" t="s">
        <v>25</v>
      </c>
      <c r="B68" s="12" t="s">
        <v>21</v>
      </c>
      <c r="C68" s="13" t="s">
        <v>23</v>
      </c>
      <c r="D68" s="14">
        <v>9100</v>
      </c>
      <c r="E68" s="14">
        <v>6600</v>
      </c>
      <c r="F68" s="14">
        <v>8500</v>
      </c>
      <c r="G68" s="14">
        <v>740</v>
      </c>
      <c r="H68" s="15" t="s">
        <v>24</v>
      </c>
      <c r="I68" s="55"/>
      <c r="J68" s="19">
        <f t="shared" si="1"/>
        <v>0</v>
      </c>
    </row>
    <row r="69" spans="1:10" s="4" customFormat="1" x14ac:dyDescent="0.25">
      <c r="A69" s="11" t="s">
        <v>20</v>
      </c>
      <c r="B69" s="12" t="s">
        <v>17</v>
      </c>
      <c r="C69" s="13" t="s">
        <v>18</v>
      </c>
      <c r="D69" s="14">
        <v>10800</v>
      </c>
      <c r="E69" s="14">
        <v>7750</v>
      </c>
      <c r="F69" s="14">
        <v>1500</v>
      </c>
      <c r="G69" s="14">
        <v>625</v>
      </c>
      <c r="H69" s="15" t="s">
        <v>19</v>
      </c>
      <c r="I69" s="55"/>
      <c r="J69" s="19">
        <f t="shared" si="1"/>
        <v>0</v>
      </c>
    </row>
    <row r="70" spans="1:10" x14ac:dyDescent="0.25">
      <c r="H70" s="23" t="s">
        <v>253</v>
      </c>
      <c r="I70" s="23">
        <f>SUM(I7:I69)</f>
        <v>0</v>
      </c>
      <c r="J70" s="23">
        <f>SUM(J7:J69)</f>
        <v>0</v>
      </c>
    </row>
    <row r="71" spans="1:10" x14ac:dyDescent="0.25">
      <c r="A71" s="2"/>
      <c r="C71" s="8"/>
      <c r="D71" s="3"/>
      <c r="E71" s="3"/>
      <c r="F71" s="3"/>
      <c r="G71" s="3"/>
      <c r="H71" s="9"/>
    </row>
    <row r="72" spans="1:10" ht="53.45" customHeight="1" x14ac:dyDescent="0.25">
      <c r="B72" s="64" t="s">
        <v>284</v>
      </c>
      <c r="C72" s="65"/>
      <c r="D72" s="65"/>
      <c r="E72" s="65"/>
      <c r="F72" s="65"/>
      <c r="G72" s="65"/>
      <c r="H72" s="65"/>
      <c r="I72" s="66"/>
    </row>
    <row r="73" spans="1:10" ht="31.15" customHeight="1" x14ac:dyDescent="0.25">
      <c r="B73" s="67"/>
      <c r="C73" s="68"/>
      <c r="D73" s="68"/>
      <c r="E73" s="68"/>
      <c r="F73" s="68"/>
      <c r="G73" s="68"/>
      <c r="H73" s="68"/>
      <c r="I73" s="69"/>
    </row>
    <row r="74" spans="1:10" ht="27" customHeight="1" x14ac:dyDescent="0.25">
      <c r="B74" s="67"/>
      <c r="C74" s="68"/>
      <c r="D74" s="68"/>
      <c r="E74" s="68"/>
      <c r="F74" s="68"/>
      <c r="G74" s="68"/>
      <c r="H74" s="68"/>
      <c r="I74" s="69"/>
    </row>
    <row r="75" spans="1:10" ht="38.450000000000003" customHeight="1" x14ac:dyDescent="0.25">
      <c r="B75" s="70"/>
      <c r="C75" s="71"/>
      <c r="D75" s="71"/>
      <c r="E75" s="71"/>
      <c r="F75" s="71"/>
      <c r="G75" s="71"/>
      <c r="H75" s="71"/>
      <c r="I75" s="72"/>
    </row>
    <row r="76" spans="1:10" x14ac:dyDescent="0.25">
      <c r="D76" s="43"/>
      <c r="E76" s="43"/>
    </row>
    <row r="77" spans="1:10" ht="65.25" customHeight="1" x14ac:dyDescent="0.25">
      <c r="A77" s="10" t="s">
        <v>204</v>
      </c>
      <c r="B77" s="48" t="s">
        <v>203</v>
      </c>
      <c r="C77" s="48" t="s">
        <v>197</v>
      </c>
      <c r="D77" s="48" t="s">
        <v>202</v>
      </c>
      <c r="E77" s="48" t="s">
        <v>201</v>
      </c>
      <c r="F77" s="48" t="s">
        <v>200</v>
      </c>
      <c r="G77" s="48" t="s">
        <v>199</v>
      </c>
      <c r="H77" s="48" t="s">
        <v>198</v>
      </c>
      <c r="I77" s="48" t="s">
        <v>256</v>
      </c>
      <c r="J77" s="48" t="s">
        <v>206</v>
      </c>
    </row>
    <row r="78" spans="1:10" s="4" customFormat="1" x14ac:dyDescent="0.25">
      <c r="A78" s="11" t="s">
        <v>169</v>
      </c>
      <c r="B78" s="27" t="s">
        <v>191</v>
      </c>
      <c r="C78" s="27" t="s">
        <v>192</v>
      </c>
      <c r="D78" s="51">
        <v>8600</v>
      </c>
      <c r="E78" s="51">
        <v>6000</v>
      </c>
      <c r="F78" s="51">
        <v>8300</v>
      </c>
      <c r="G78" s="51">
        <v>640</v>
      </c>
      <c r="H78" s="12" t="s">
        <v>62</v>
      </c>
      <c r="I78" s="55"/>
      <c r="J78" s="19">
        <f t="shared" ref="J78:J110" si="2">I78*12</f>
        <v>0</v>
      </c>
    </row>
    <row r="79" spans="1:10" s="4" customFormat="1" x14ac:dyDescent="0.25">
      <c r="A79" s="11" t="s">
        <v>166</v>
      </c>
      <c r="B79" s="27" t="s">
        <v>179</v>
      </c>
      <c r="C79" s="27" t="s">
        <v>180</v>
      </c>
      <c r="D79" s="51">
        <v>10300</v>
      </c>
      <c r="E79" s="51">
        <v>6500</v>
      </c>
      <c r="F79" s="51">
        <v>5100</v>
      </c>
      <c r="G79" s="51">
        <v>620</v>
      </c>
      <c r="H79" s="12" t="s">
        <v>24</v>
      </c>
      <c r="I79" s="55"/>
      <c r="J79" s="19">
        <f t="shared" si="2"/>
        <v>0</v>
      </c>
    </row>
    <row r="80" spans="1:10" x14ac:dyDescent="0.25">
      <c r="A80" s="11" t="s">
        <v>4</v>
      </c>
      <c r="B80" s="27" t="s">
        <v>167</v>
      </c>
      <c r="C80" s="13" t="s">
        <v>168</v>
      </c>
      <c r="D80" s="51">
        <v>15700</v>
      </c>
      <c r="E80" s="51">
        <v>10500</v>
      </c>
      <c r="F80" s="51">
        <v>7300</v>
      </c>
      <c r="G80" s="51">
        <v>1350</v>
      </c>
      <c r="H80" s="15" t="s">
        <v>0</v>
      </c>
      <c r="I80" s="55"/>
      <c r="J80" s="19">
        <f t="shared" si="2"/>
        <v>0</v>
      </c>
    </row>
    <row r="81" spans="1:10" x14ac:dyDescent="0.25">
      <c r="A81" s="11" t="s">
        <v>9</v>
      </c>
      <c r="B81" s="27" t="s">
        <v>165</v>
      </c>
      <c r="C81" s="27" t="s">
        <v>164</v>
      </c>
      <c r="D81" s="51">
        <v>18000</v>
      </c>
      <c r="E81" s="51">
        <v>14000</v>
      </c>
      <c r="F81" s="51">
        <v>600</v>
      </c>
      <c r="G81" s="51">
        <v>800</v>
      </c>
      <c r="H81" s="11" t="s">
        <v>24</v>
      </c>
      <c r="I81" s="55"/>
      <c r="J81" s="19">
        <f t="shared" si="2"/>
        <v>0</v>
      </c>
    </row>
    <row r="82" spans="1:10" x14ac:dyDescent="0.25">
      <c r="A82" s="11" t="s">
        <v>148</v>
      </c>
      <c r="B82" s="27" t="s">
        <v>3</v>
      </c>
      <c r="C82" s="13" t="s">
        <v>2</v>
      </c>
      <c r="D82" s="51">
        <v>261750</v>
      </c>
      <c r="E82" s="51">
        <v>92150</v>
      </c>
      <c r="F82" s="51">
        <v>40000</v>
      </c>
      <c r="G82" s="51">
        <v>4230</v>
      </c>
      <c r="H82" s="44" t="s">
        <v>259</v>
      </c>
      <c r="I82" s="55"/>
      <c r="J82" s="19">
        <f t="shared" si="2"/>
        <v>0</v>
      </c>
    </row>
    <row r="83" spans="1:10" x14ac:dyDescent="0.25">
      <c r="A83" s="11" t="s">
        <v>267</v>
      </c>
      <c r="B83" s="27" t="s">
        <v>161</v>
      </c>
      <c r="C83" s="27" t="s">
        <v>162</v>
      </c>
      <c r="D83" s="51">
        <v>8000</v>
      </c>
      <c r="E83" s="51">
        <v>3800</v>
      </c>
      <c r="F83" s="51" t="s">
        <v>1</v>
      </c>
      <c r="G83" s="51">
        <v>520</v>
      </c>
      <c r="H83" s="12" t="s">
        <v>24</v>
      </c>
      <c r="I83" s="55"/>
      <c r="J83" s="19">
        <f t="shared" si="2"/>
        <v>0</v>
      </c>
    </row>
    <row r="84" spans="1:10" x14ac:dyDescent="0.25">
      <c r="A84" s="11" t="s">
        <v>118</v>
      </c>
      <c r="B84" s="27" t="s">
        <v>158</v>
      </c>
      <c r="C84" s="27" t="s">
        <v>159</v>
      </c>
      <c r="D84" s="51">
        <v>10200</v>
      </c>
      <c r="E84" s="51">
        <v>4600</v>
      </c>
      <c r="F84" s="51">
        <v>4500</v>
      </c>
      <c r="G84" s="51">
        <v>480</v>
      </c>
      <c r="H84" s="12" t="s">
        <v>24</v>
      </c>
      <c r="I84" s="55"/>
      <c r="J84" s="19">
        <f t="shared" si="2"/>
        <v>0</v>
      </c>
    </row>
    <row r="85" spans="1:10" x14ac:dyDescent="0.25">
      <c r="A85" s="11" t="s">
        <v>109</v>
      </c>
      <c r="B85" s="27" t="s">
        <v>155</v>
      </c>
      <c r="C85" s="13" t="s">
        <v>156</v>
      </c>
      <c r="D85" s="51">
        <v>7500</v>
      </c>
      <c r="E85" s="51">
        <v>5300</v>
      </c>
      <c r="F85" s="51">
        <v>3000</v>
      </c>
      <c r="G85" s="51">
        <v>520</v>
      </c>
      <c r="H85" s="15" t="s">
        <v>6</v>
      </c>
      <c r="I85" s="55"/>
      <c r="J85" s="19">
        <f t="shared" si="2"/>
        <v>0</v>
      </c>
    </row>
    <row r="86" spans="1:10" x14ac:dyDescent="0.25">
      <c r="A86" s="11" t="s">
        <v>63</v>
      </c>
      <c r="B86" s="27" t="s">
        <v>149</v>
      </c>
      <c r="C86" s="27" t="s">
        <v>150</v>
      </c>
      <c r="D86" s="51">
        <v>33623</v>
      </c>
      <c r="E86" s="51"/>
      <c r="F86" s="51"/>
      <c r="G86" s="51"/>
      <c r="H86" s="11" t="s">
        <v>147</v>
      </c>
      <c r="I86" s="55"/>
      <c r="J86" s="19">
        <f t="shared" si="2"/>
        <v>0</v>
      </c>
    </row>
    <row r="87" spans="1:10" x14ac:dyDescent="0.25">
      <c r="A87" s="11" t="s">
        <v>37</v>
      </c>
      <c r="B87" s="27" t="s">
        <v>8</v>
      </c>
      <c r="C87" s="27" t="s">
        <v>275</v>
      </c>
      <c r="D87" s="51">
        <v>19888</v>
      </c>
      <c r="E87" s="51">
        <v>1829</v>
      </c>
      <c r="F87" s="51">
        <v>2036</v>
      </c>
      <c r="G87" s="51">
        <v>1173</v>
      </c>
      <c r="H87" s="11" t="s">
        <v>108</v>
      </c>
      <c r="I87" s="55"/>
      <c r="J87" s="19">
        <f t="shared" si="2"/>
        <v>0</v>
      </c>
    </row>
    <row r="88" spans="1:10" x14ac:dyDescent="0.25">
      <c r="A88" s="11" t="s">
        <v>148</v>
      </c>
      <c r="B88" s="27" t="s">
        <v>145</v>
      </c>
      <c r="C88" s="13" t="s">
        <v>146</v>
      </c>
      <c r="D88" s="51">
        <v>76000</v>
      </c>
      <c r="E88" s="51">
        <v>49000</v>
      </c>
      <c r="F88" s="51">
        <v>200</v>
      </c>
      <c r="G88" s="51">
        <v>6540</v>
      </c>
      <c r="H88" s="15" t="s">
        <v>147</v>
      </c>
      <c r="I88" s="55"/>
      <c r="J88" s="19">
        <f t="shared" si="2"/>
        <v>0</v>
      </c>
    </row>
    <row r="89" spans="1:10" x14ac:dyDescent="0.25">
      <c r="A89" s="11" t="s">
        <v>144</v>
      </c>
      <c r="B89" s="27" t="s">
        <v>142</v>
      </c>
      <c r="C89" s="27" t="s">
        <v>143</v>
      </c>
      <c r="D89" s="51">
        <v>21950</v>
      </c>
      <c r="E89" s="51">
        <v>14200</v>
      </c>
      <c r="F89" s="51">
        <v>5400</v>
      </c>
      <c r="G89" s="51">
        <v>1350</v>
      </c>
      <c r="H89" s="11" t="s">
        <v>0</v>
      </c>
      <c r="I89" s="55"/>
      <c r="J89" s="19">
        <f t="shared" si="2"/>
        <v>0</v>
      </c>
    </row>
    <row r="90" spans="1:10" x14ac:dyDescent="0.25">
      <c r="A90" s="11" t="s">
        <v>141</v>
      </c>
      <c r="B90" s="27" t="s">
        <v>139</v>
      </c>
      <c r="C90" s="27" t="s">
        <v>140</v>
      </c>
      <c r="D90" s="51">
        <v>8700</v>
      </c>
      <c r="E90" s="51">
        <v>6800</v>
      </c>
      <c r="F90" s="51">
        <v>7000</v>
      </c>
      <c r="G90" s="51">
        <v>620</v>
      </c>
      <c r="H90" s="12" t="s">
        <v>6</v>
      </c>
      <c r="I90" s="55"/>
      <c r="J90" s="19">
        <f t="shared" si="2"/>
        <v>0</v>
      </c>
    </row>
    <row r="91" spans="1:10" x14ac:dyDescent="0.25">
      <c r="A91" s="11" t="s">
        <v>138</v>
      </c>
      <c r="B91" s="27" t="s">
        <v>135</v>
      </c>
      <c r="C91" s="27" t="s">
        <v>136</v>
      </c>
      <c r="D91" s="51">
        <v>18000</v>
      </c>
      <c r="E91" s="51">
        <v>14000</v>
      </c>
      <c r="F91" s="51">
        <v>4000</v>
      </c>
      <c r="G91" s="51">
        <v>900</v>
      </c>
      <c r="H91" s="11" t="s">
        <v>137</v>
      </c>
      <c r="I91" s="55"/>
      <c r="J91" s="19">
        <f t="shared" si="2"/>
        <v>0</v>
      </c>
    </row>
    <row r="92" spans="1:10" x14ac:dyDescent="0.25">
      <c r="A92" s="11" t="s">
        <v>134</v>
      </c>
      <c r="B92" s="27" t="s">
        <v>132</v>
      </c>
      <c r="C92" s="27" t="s">
        <v>133</v>
      </c>
      <c r="D92" s="51">
        <v>10800</v>
      </c>
      <c r="E92" s="51">
        <v>6300</v>
      </c>
      <c r="F92" s="51">
        <v>5800</v>
      </c>
      <c r="G92" s="51">
        <v>740</v>
      </c>
      <c r="H92" s="12" t="s">
        <v>62</v>
      </c>
      <c r="I92" s="55"/>
      <c r="J92" s="19">
        <f t="shared" si="2"/>
        <v>0</v>
      </c>
    </row>
    <row r="93" spans="1:10" x14ac:dyDescent="0.25">
      <c r="A93" s="11" t="s">
        <v>267</v>
      </c>
      <c r="B93" s="27" t="s">
        <v>268</v>
      </c>
      <c r="C93" s="27" t="s">
        <v>273</v>
      </c>
      <c r="D93" s="51">
        <v>21800</v>
      </c>
      <c r="E93" s="51">
        <v>21850</v>
      </c>
      <c r="F93" s="51">
        <v>25000</v>
      </c>
      <c r="G93" s="51">
        <v>2220</v>
      </c>
      <c r="H93" s="11" t="s">
        <v>269</v>
      </c>
      <c r="I93" s="55"/>
      <c r="J93" s="19">
        <f t="shared" si="2"/>
        <v>0</v>
      </c>
    </row>
    <row r="94" spans="1:10" x14ac:dyDescent="0.25">
      <c r="A94" s="11" t="s">
        <v>122</v>
      </c>
      <c r="B94" s="27" t="s">
        <v>120</v>
      </c>
      <c r="C94" s="27" t="s">
        <v>121</v>
      </c>
      <c r="D94" s="51">
        <v>18038</v>
      </c>
      <c r="E94" s="51">
        <v>9840</v>
      </c>
      <c r="F94" s="51">
        <v>1904</v>
      </c>
      <c r="G94" s="51">
        <v>2021</v>
      </c>
      <c r="H94" s="11" t="s">
        <v>0</v>
      </c>
      <c r="I94" s="55"/>
      <c r="J94" s="19">
        <f t="shared" si="2"/>
        <v>0</v>
      </c>
    </row>
    <row r="95" spans="1:10" x14ac:dyDescent="0.25">
      <c r="A95" s="11" t="s">
        <v>7</v>
      </c>
      <c r="B95" s="27" t="s">
        <v>5</v>
      </c>
      <c r="C95" s="27" t="s">
        <v>119</v>
      </c>
      <c r="D95" s="51">
        <v>11666</v>
      </c>
      <c r="E95" s="51"/>
      <c r="F95" s="51"/>
      <c r="G95" s="51"/>
      <c r="H95" s="12" t="s">
        <v>6</v>
      </c>
      <c r="I95" s="55"/>
      <c r="J95" s="19">
        <f t="shared" si="2"/>
        <v>0</v>
      </c>
    </row>
    <row r="96" spans="1:10" x14ac:dyDescent="0.25">
      <c r="A96" s="11" t="s">
        <v>118</v>
      </c>
      <c r="B96" s="27" t="s">
        <v>116</v>
      </c>
      <c r="C96" s="27" t="s">
        <v>117</v>
      </c>
      <c r="D96" s="51">
        <v>23000</v>
      </c>
      <c r="E96" s="51">
        <v>15000</v>
      </c>
      <c r="F96" s="51">
        <v>6500</v>
      </c>
      <c r="G96" s="51">
        <v>1050</v>
      </c>
      <c r="H96" s="11" t="s">
        <v>0</v>
      </c>
      <c r="I96" s="55"/>
      <c r="J96" s="19">
        <f t="shared" si="2"/>
        <v>0</v>
      </c>
    </row>
    <row r="97" spans="1:10" x14ac:dyDescent="0.25">
      <c r="A97" s="11" t="s">
        <v>115</v>
      </c>
      <c r="B97" s="27" t="s">
        <v>113</v>
      </c>
      <c r="C97" s="27" t="s">
        <v>114</v>
      </c>
      <c r="D97" s="51">
        <v>9000</v>
      </c>
      <c r="E97" s="51">
        <v>6500</v>
      </c>
      <c r="F97" s="51">
        <v>5000</v>
      </c>
      <c r="G97" s="51">
        <v>660</v>
      </c>
      <c r="H97" s="12" t="s">
        <v>49</v>
      </c>
      <c r="I97" s="55"/>
      <c r="J97" s="19">
        <f t="shared" si="2"/>
        <v>0</v>
      </c>
    </row>
    <row r="98" spans="1:10" x14ac:dyDescent="0.25">
      <c r="A98" s="11" t="s">
        <v>109</v>
      </c>
      <c r="B98" s="27" t="s">
        <v>106</v>
      </c>
      <c r="C98" s="27" t="s">
        <v>107</v>
      </c>
      <c r="D98" s="51">
        <v>18000</v>
      </c>
      <c r="E98" s="51">
        <v>14000</v>
      </c>
      <c r="F98" s="51">
        <v>3000</v>
      </c>
      <c r="G98" s="51">
        <v>740</v>
      </c>
      <c r="H98" s="11" t="s">
        <v>108</v>
      </c>
      <c r="I98" s="55"/>
      <c r="J98" s="19">
        <f t="shared" si="2"/>
        <v>0</v>
      </c>
    </row>
    <row r="99" spans="1:10" x14ac:dyDescent="0.25">
      <c r="A99" s="11" t="s">
        <v>96</v>
      </c>
      <c r="B99" s="27" t="s">
        <v>94</v>
      </c>
      <c r="C99" s="27" t="s">
        <v>95</v>
      </c>
      <c r="D99" s="51">
        <v>8800</v>
      </c>
      <c r="E99" s="51">
        <v>7000</v>
      </c>
      <c r="F99" s="51" t="s">
        <v>1</v>
      </c>
      <c r="G99" s="51">
        <v>440</v>
      </c>
      <c r="H99" s="12" t="s">
        <v>6</v>
      </c>
      <c r="I99" s="55"/>
      <c r="J99" s="19">
        <f t="shared" si="2"/>
        <v>0</v>
      </c>
    </row>
    <row r="100" spans="1:10" x14ac:dyDescent="0.25">
      <c r="A100" s="11" t="s">
        <v>280</v>
      </c>
      <c r="B100" s="27" t="s">
        <v>271</v>
      </c>
      <c r="C100" s="27" t="s">
        <v>272</v>
      </c>
      <c r="D100" s="51">
        <v>12350</v>
      </c>
      <c r="E100" s="51">
        <v>2850</v>
      </c>
      <c r="F100" s="51">
        <v>9500</v>
      </c>
      <c r="G100" s="51">
        <v>0</v>
      </c>
      <c r="H100" s="11" t="s">
        <v>108</v>
      </c>
      <c r="I100" s="55"/>
      <c r="J100" s="19">
        <f t="shared" si="2"/>
        <v>0</v>
      </c>
    </row>
    <row r="101" spans="1:10" x14ac:dyDescent="0.25">
      <c r="A101" s="11" t="s">
        <v>84</v>
      </c>
      <c r="B101" s="27" t="s">
        <v>82</v>
      </c>
      <c r="C101" s="27" t="s">
        <v>83</v>
      </c>
      <c r="D101" s="51">
        <v>12750</v>
      </c>
      <c r="E101" s="51">
        <v>9050</v>
      </c>
      <c r="F101" s="51">
        <v>11250</v>
      </c>
      <c r="G101" s="51">
        <v>960</v>
      </c>
      <c r="H101" s="11" t="s">
        <v>6</v>
      </c>
      <c r="I101" s="55"/>
      <c r="J101" s="19">
        <f t="shared" si="2"/>
        <v>0</v>
      </c>
    </row>
    <row r="102" spans="1:10" x14ac:dyDescent="0.25">
      <c r="A102" s="11" t="s">
        <v>22</v>
      </c>
      <c r="B102" s="27" t="s">
        <v>76</v>
      </c>
      <c r="C102" s="27" t="s">
        <v>77</v>
      </c>
      <c r="D102" s="51">
        <v>8000</v>
      </c>
      <c r="E102" s="51">
        <v>6300</v>
      </c>
      <c r="F102" s="51">
        <v>7850</v>
      </c>
      <c r="G102" s="51">
        <v>740</v>
      </c>
      <c r="H102" s="12" t="s">
        <v>24</v>
      </c>
      <c r="I102" s="55"/>
      <c r="J102" s="19">
        <f t="shared" si="2"/>
        <v>0</v>
      </c>
    </row>
    <row r="103" spans="1:10" x14ac:dyDescent="0.25">
      <c r="A103" s="11" t="s">
        <v>75</v>
      </c>
      <c r="B103" s="27" t="s">
        <v>73</v>
      </c>
      <c r="C103" s="27" t="s">
        <v>74</v>
      </c>
      <c r="D103" s="51">
        <v>12300</v>
      </c>
      <c r="E103" s="51">
        <v>7000</v>
      </c>
      <c r="F103" s="51">
        <v>19300</v>
      </c>
      <c r="G103" s="51">
        <v>1525</v>
      </c>
      <c r="H103" s="12" t="s">
        <v>24</v>
      </c>
      <c r="I103" s="55"/>
      <c r="J103" s="19">
        <f t="shared" si="2"/>
        <v>0</v>
      </c>
    </row>
    <row r="104" spans="1:10" x14ac:dyDescent="0.25">
      <c r="A104" s="11" t="s">
        <v>281</v>
      </c>
      <c r="B104" s="27" t="s">
        <v>64</v>
      </c>
      <c r="C104" s="27" t="s">
        <v>65</v>
      </c>
      <c r="D104" s="51">
        <v>13000</v>
      </c>
      <c r="E104" s="51">
        <v>8000</v>
      </c>
      <c r="F104" s="51">
        <v>33800</v>
      </c>
      <c r="G104" s="51">
        <v>740</v>
      </c>
      <c r="H104" s="11" t="s">
        <v>62</v>
      </c>
      <c r="I104" s="55"/>
      <c r="J104" s="19">
        <f t="shared" si="2"/>
        <v>0</v>
      </c>
    </row>
    <row r="105" spans="1:10" x14ac:dyDescent="0.25">
      <c r="A105" s="11" t="s">
        <v>63</v>
      </c>
      <c r="B105" s="27" t="s">
        <v>60</v>
      </c>
      <c r="C105" s="27" t="s">
        <v>61</v>
      </c>
      <c r="D105" s="51">
        <v>14000</v>
      </c>
      <c r="E105" s="51">
        <v>8500</v>
      </c>
      <c r="F105" s="51">
        <v>20800</v>
      </c>
      <c r="G105" s="51">
        <v>745</v>
      </c>
      <c r="H105" s="11" t="s">
        <v>62</v>
      </c>
      <c r="I105" s="55"/>
      <c r="J105" s="19">
        <f t="shared" si="2"/>
        <v>0</v>
      </c>
    </row>
    <row r="106" spans="1:10" x14ac:dyDescent="0.25">
      <c r="A106" s="11" t="s">
        <v>59</v>
      </c>
      <c r="B106" s="27" t="s">
        <v>57</v>
      </c>
      <c r="C106" s="27" t="s">
        <v>58</v>
      </c>
      <c r="D106" s="51">
        <v>9181</v>
      </c>
      <c r="E106" s="51">
        <v>7681</v>
      </c>
      <c r="F106" s="51" t="s">
        <v>1</v>
      </c>
      <c r="G106" s="51">
        <v>510</v>
      </c>
      <c r="H106" s="12" t="s">
        <v>6</v>
      </c>
      <c r="I106" s="55"/>
      <c r="J106" s="19">
        <f t="shared" si="2"/>
        <v>0</v>
      </c>
    </row>
    <row r="107" spans="1:10" x14ac:dyDescent="0.25">
      <c r="A107" s="11" t="s">
        <v>46</v>
      </c>
      <c r="B107" s="27" t="s">
        <v>44</v>
      </c>
      <c r="C107" s="27" t="s">
        <v>45</v>
      </c>
      <c r="D107" s="51">
        <v>13500</v>
      </c>
      <c r="E107" s="51">
        <v>5900</v>
      </c>
      <c r="F107" s="51">
        <v>2800</v>
      </c>
      <c r="G107" s="51">
        <v>740</v>
      </c>
      <c r="H107" s="11" t="s">
        <v>24</v>
      </c>
      <c r="I107" s="55"/>
      <c r="J107" s="19">
        <f t="shared" si="2"/>
        <v>0</v>
      </c>
    </row>
    <row r="108" spans="1:10" x14ac:dyDescent="0.25">
      <c r="A108" s="11" t="s">
        <v>37</v>
      </c>
      <c r="B108" s="27" t="s">
        <v>35</v>
      </c>
      <c r="C108" s="27" t="s">
        <v>36</v>
      </c>
      <c r="D108" s="51">
        <v>11200</v>
      </c>
      <c r="E108" s="51">
        <v>7800</v>
      </c>
      <c r="F108" s="51">
        <v>4400</v>
      </c>
      <c r="G108" s="51">
        <v>640</v>
      </c>
      <c r="H108" s="12" t="s">
        <v>0</v>
      </c>
      <c r="I108" s="55"/>
      <c r="J108" s="19">
        <f t="shared" si="2"/>
        <v>0</v>
      </c>
    </row>
    <row r="109" spans="1:10" x14ac:dyDescent="0.25">
      <c r="A109" s="11" t="s">
        <v>25</v>
      </c>
      <c r="B109" s="27" t="s">
        <v>21</v>
      </c>
      <c r="C109" s="27" t="s">
        <v>23</v>
      </c>
      <c r="D109" s="51">
        <v>9100</v>
      </c>
      <c r="E109" s="51">
        <v>6600</v>
      </c>
      <c r="F109" s="51">
        <v>8500</v>
      </c>
      <c r="G109" s="51">
        <v>740</v>
      </c>
      <c r="H109" s="12" t="s">
        <v>24</v>
      </c>
      <c r="I109" s="55"/>
      <c r="J109" s="19">
        <f t="shared" si="2"/>
        <v>0</v>
      </c>
    </row>
    <row r="110" spans="1:10" x14ac:dyDescent="0.25">
      <c r="A110" s="11" t="s">
        <v>20</v>
      </c>
      <c r="B110" s="27" t="s">
        <v>17</v>
      </c>
      <c r="C110" s="27" t="s">
        <v>18</v>
      </c>
      <c r="D110" s="51">
        <v>10800</v>
      </c>
      <c r="E110" s="51">
        <v>7750</v>
      </c>
      <c r="F110" s="51">
        <v>1500</v>
      </c>
      <c r="G110" s="51">
        <v>625</v>
      </c>
      <c r="H110" s="12" t="s">
        <v>19</v>
      </c>
      <c r="I110" s="55"/>
      <c r="J110" s="19">
        <f t="shared" si="2"/>
        <v>0</v>
      </c>
    </row>
    <row r="111" spans="1:10" x14ac:dyDescent="0.25">
      <c r="H111" s="23" t="s">
        <v>253</v>
      </c>
      <c r="I111" s="23">
        <f>SUM(I78:I79)</f>
        <v>0</v>
      </c>
      <c r="J111" s="23">
        <f>SUM(J78:J79)</f>
        <v>0</v>
      </c>
    </row>
    <row r="112" spans="1:10" x14ac:dyDescent="0.25">
      <c r="H112" s="53"/>
      <c r="I112" s="53"/>
      <c r="J112" s="54"/>
    </row>
    <row r="113" spans="1:10" s="2" customFormat="1" ht="63" customHeight="1" x14ac:dyDescent="0.25">
      <c r="A113" s="1"/>
      <c r="B113" s="73" t="s">
        <v>257</v>
      </c>
      <c r="C113" s="74"/>
      <c r="D113" s="74"/>
      <c r="E113" s="74"/>
      <c r="F113" s="74"/>
      <c r="G113" s="74"/>
      <c r="H113" s="74"/>
      <c r="I113" s="74"/>
      <c r="J113" s="75"/>
    </row>
    <row r="114" spans="1:10" s="2" customFormat="1" ht="46.15" customHeight="1" x14ac:dyDescent="0.25">
      <c r="A114" s="1"/>
      <c r="B114" s="76"/>
      <c r="C114" s="77"/>
      <c r="D114" s="77"/>
      <c r="E114" s="77"/>
      <c r="F114" s="77"/>
      <c r="G114" s="77"/>
      <c r="H114" s="77"/>
      <c r="I114" s="77"/>
      <c r="J114" s="78"/>
    </row>
    <row r="115" spans="1:10" s="2" customFormat="1" ht="27" customHeight="1" x14ac:dyDescent="0.25">
      <c r="A115" s="1"/>
      <c r="B115" s="76"/>
      <c r="C115" s="77"/>
      <c r="D115" s="77"/>
      <c r="E115" s="77"/>
      <c r="F115" s="77"/>
      <c r="G115" s="77"/>
      <c r="H115" s="77"/>
      <c r="I115" s="77"/>
      <c r="J115" s="78"/>
    </row>
    <row r="116" spans="1:10" s="2" customFormat="1" ht="37.15" customHeight="1" x14ac:dyDescent="0.25">
      <c r="A116" s="1"/>
      <c r="B116" s="76"/>
      <c r="C116" s="77"/>
      <c r="D116" s="77"/>
      <c r="E116" s="77"/>
      <c r="F116" s="77"/>
      <c r="G116" s="77"/>
      <c r="H116" s="77"/>
      <c r="I116" s="77"/>
      <c r="J116" s="78"/>
    </row>
    <row r="117" spans="1:10" s="2" customFormat="1" ht="22.15" customHeight="1" x14ac:dyDescent="0.25">
      <c r="A117" s="1"/>
      <c r="B117" s="76"/>
      <c r="C117" s="77"/>
      <c r="D117" s="77"/>
      <c r="E117" s="77"/>
      <c r="F117" s="77"/>
      <c r="G117" s="77"/>
      <c r="H117" s="77"/>
      <c r="I117" s="77"/>
      <c r="J117" s="78"/>
    </row>
    <row r="118" spans="1:10" s="2" customFormat="1" ht="66" customHeight="1" x14ac:dyDescent="0.25">
      <c r="A118" s="1"/>
      <c r="B118" s="79"/>
      <c r="C118" s="80"/>
      <c r="D118" s="80"/>
      <c r="E118" s="80"/>
      <c r="F118" s="80"/>
      <c r="G118" s="80"/>
      <c r="H118" s="80"/>
      <c r="I118" s="80"/>
      <c r="J118" s="81"/>
    </row>
    <row r="119" spans="1:10" s="2" customFormat="1" x14ac:dyDescent="0.25">
      <c r="A119" s="1"/>
      <c r="B119" s="1"/>
      <c r="C119" s="24"/>
      <c r="D119" s="1"/>
      <c r="E119" s="1"/>
      <c r="F119" s="1"/>
      <c r="G119" s="1"/>
      <c r="H119" s="1"/>
    </row>
    <row r="120" spans="1:10" s="2" customFormat="1" ht="75" x14ac:dyDescent="0.25">
      <c r="A120" s="25" t="s">
        <v>208</v>
      </c>
      <c r="B120" s="82" t="s">
        <v>209</v>
      </c>
      <c r="C120" s="82"/>
      <c r="D120" s="25" t="s">
        <v>277</v>
      </c>
      <c r="E120" s="47" t="s">
        <v>276</v>
      </c>
      <c r="F120" s="25" t="s">
        <v>278</v>
      </c>
      <c r="G120" s="47" t="s">
        <v>279</v>
      </c>
      <c r="H120" s="1"/>
    </row>
    <row r="121" spans="1:10" s="2" customFormat="1" ht="87" customHeight="1" x14ac:dyDescent="0.25">
      <c r="A121" s="26">
        <v>1</v>
      </c>
      <c r="B121" s="83" t="s">
        <v>261</v>
      </c>
      <c r="C121" s="83"/>
      <c r="D121" s="26">
        <v>70</v>
      </c>
      <c r="E121" s="46">
        <v>2</v>
      </c>
      <c r="F121" s="55"/>
      <c r="G121" s="50">
        <f>SUM(D121*F121)</f>
        <v>0</v>
      </c>
      <c r="H121" s="1"/>
    </row>
    <row r="122" spans="1:10" s="2" customFormat="1" ht="54.75" customHeight="1" x14ac:dyDescent="0.25">
      <c r="A122" s="26">
        <v>2</v>
      </c>
      <c r="B122" s="84" t="s">
        <v>262</v>
      </c>
      <c r="C122" s="85"/>
      <c r="D122" s="26">
        <v>12</v>
      </c>
      <c r="E122" s="46">
        <v>2</v>
      </c>
      <c r="F122" s="55"/>
      <c r="G122" s="50">
        <f t="shared" ref="G122:G127" si="3">SUM(D122*F122)</f>
        <v>0</v>
      </c>
      <c r="H122" s="1"/>
    </row>
    <row r="123" spans="1:10" s="2" customFormat="1" ht="104.25" customHeight="1" x14ac:dyDescent="0.25">
      <c r="A123" s="26">
        <v>3</v>
      </c>
      <c r="B123" s="86" t="s">
        <v>263</v>
      </c>
      <c r="C123" s="86"/>
      <c r="D123" s="26">
        <v>12</v>
      </c>
      <c r="E123" s="46">
        <v>2</v>
      </c>
      <c r="F123" s="55"/>
      <c r="G123" s="50">
        <f t="shared" si="3"/>
        <v>0</v>
      </c>
      <c r="H123" s="1"/>
    </row>
    <row r="124" spans="1:10" s="2" customFormat="1" ht="112.5" customHeight="1" x14ac:dyDescent="0.25">
      <c r="A124" s="26">
        <v>4</v>
      </c>
      <c r="B124" s="86" t="s">
        <v>264</v>
      </c>
      <c r="C124" s="86"/>
      <c r="D124" s="26">
        <v>24</v>
      </c>
      <c r="E124" s="46">
        <v>2</v>
      </c>
      <c r="F124" s="55"/>
      <c r="G124" s="50">
        <f t="shared" si="3"/>
        <v>0</v>
      </c>
      <c r="H124" s="1"/>
    </row>
    <row r="125" spans="1:10" s="2" customFormat="1" ht="67.5" customHeight="1" x14ac:dyDescent="0.25">
      <c r="A125" s="26">
        <v>5</v>
      </c>
      <c r="B125" s="86" t="s">
        <v>265</v>
      </c>
      <c r="C125" s="86"/>
      <c r="D125" s="26">
        <v>100</v>
      </c>
      <c r="E125" s="46">
        <v>2</v>
      </c>
      <c r="F125" s="55"/>
      <c r="G125" s="50">
        <f t="shared" si="3"/>
        <v>0</v>
      </c>
      <c r="H125" s="1"/>
    </row>
    <row r="126" spans="1:10" s="2" customFormat="1" ht="78.75" customHeight="1" x14ac:dyDescent="0.25">
      <c r="A126" s="26">
        <v>6</v>
      </c>
      <c r="B126" s="86" t="s">
        <v>283</v>
      </c>
      <c r="C126" s="86"/>
      <c r="D126" s="26">
        <v>24</v>
      </c>
      <c r="E126" s="46">
        <v>2</v>
      </c>
      <c r="F126" s="55"/>
      <c r="G126" s="50">
        <f t="shared" si="3"/>
        <v>0</v>
      </c>
      <c r="H126" s="1"/>
    </row>
    <row r="127" spans="1:10" s="2" customFormat="1" ht="16.5" customHeight="1" x14ac:dyDescent="0.25">
      <c r="A127" s="26">
        <v>7</v>
      </c>
      <c r="B127" s="52" t="s">
        <v>210</v>
      </c>
      <c r="C127" s="11"/>
      <c r="D127" s="26">
        <v>1</v>
      </c>
      <c r="E127" s="46">
        <v>2</v>
      </c>
      <c r="F127" s="55"/>
      <c r="G127" s="50">
        <f t="shared" si="3"/>
        <v>0</v>
      </c>
      <c r="H127" s="1"/>
    </row>
    <row r="128" spans="1:10" s="2" customFormat="1" x14ac:dyDescent="0.25">
      <c r="A128" s="1"/>
      <c r="B128" s="1"/>
      <c r="C128" s="24"/>
      <c r="D128" s="1"/>
      <c r="E128" s="1"/>
      <c r="F128" s="1"/>
      <c r="G128" s="1"/>
      <c r="H128" s="1"/>
    </row>
    <row r="129" spans="1:8" s="2" customFormat="1" x14ac:dyDescent="0.25">
      <c r="A129" s="1"/>
      <c r="B129" s="1"/>
      <c r="C129" s="24"/>
      <c r="D129" s="1"/>
      <c r="E129" s="1"/>
      <c r="F129" s="1"/>
      <c r="G129" s="1"/>
      <c r="H129" s="1"/>
    </row>
    <row r="130" spans="1:8" s="2" customFormat="1" ht="50.45" customHeight="1" x14ac:dyDescent="0.25">
      <c r="A130" s="1"/>
      <c r="B130" s="57" t="s">
        <v>258</v>
      </c>
      <c r="C130" s="58"/>
      <c r="D130" s="58"/>
      <c r="E130" s="58"/>
      <c r="F130" s="58"/>
      <c r="G130" s="58"/>
      <c r="H130" s="58"/>
    </row>
    <row r="131" spans="1:8" s="2" customFormat="1" ht="42" customHeight="1" x14ac:dyDescent="0.25">
      <c r="A131" s="1"/>
      <c r="B131" s="58"/>
      <c r="C131" s="58"/>
      <c r="D131" s="58"/>
      <c r="E131" s="58"/>
      <c r="F131" s="58"/>
      <c r="G131" s="58"/>
      <c r="H131" s="58"/>
    </row>
    <row r="132" spans="1:8" s="2" customFormat="1" x14ac:dyDescent="0.25">
      <c r="A132" s="1"/>
      <c r="B132" s="58"/>
      <c r="C132" s="58"/>
      <c r="D132" s="58"/>
      <c r="E132" s="58"/>
      <c r="F132" s="58"/>
      <c r="G132" s="58"/>
      <c r="H132" s="58"/>
    </row>
    <row r="133" spans="1:8" s="2" customFormat="1" ht="71.45" customHeight="1" x14ac:dyDescent="0.25">
      <c r="A133" s="1"/>
      <c r="B133" s="58"/>
      <c r="C133" s="58"/>
      <c r="D133" s="58"/>
      <c r="E133" s="58"/>
      <c r="F133" s="58"/>
      <c r="G133" s="58"/>
      <c r="H133" s="58"/>
    </row>
    <row r="134" spans="1:8" s="2" customFormat="1" x14ac:dyDescent="0.25">
      <c r="A134" s="1"/>
      <c r="B134" s="58"/>
      <c r="C134" s="58"/>
      <c r="D134" s="58"/>
      <c r="E134" s="58"/>
      <c r="F134" s="58"/>
      <c r="G134" s="58"/>
      <c r="H134" s="58"/>
    </row>
    <row r="135" spans="1:8" s="2" customFormat="1" ht="55.15" customHeight="1" x14ac:dyDescent="0.25">
      <c r="A135" s="1"/>
      <c r="B135" s="58"/>
      <c r="C135" s="58"/>
      <c r="D135" s="58"/>
      <c r="E135" s="58"/>
      <c r="F135" s="58"/>
      <c r="G135" s="58"/>
      <c r="H135" s="58"/>
    </row>
    <row r="136" spans="1:8" s="2" customFormat="1" x14ac:dyDescent="0.25">
      <c r="A136" s="1"/>
      <c r="B136" s="58"/>
      <c r="C136" s="58"/>
      <c r="D136" s="58"/>
      <c r="E136" s="58"/>
      <c r="F136" s="58"/>
      <c r="G136" s="58"/>
      <c r="H136" s="58"/>
    </row>
    <row r="137" spans="1:8" s="2" customFormat="1" x14ac:dyDescent="0.25">
      <c r="A137" s="1"/>
      <c r="B137" s="58"/>
      <c r="C137" s="58"/>
      <c r="D137" s="58"/>
      <c r="E137" s="58"/>
      <c r="F137" s="58"/>
      <c r="G137" s="58"/>
      <c r="H137" s="58"/>
    </row>
    <row r="138" spans="1:8" s="2" customFormat="1" x14ac:dyDescent="0.25">
      <c r="A138" s="1"/>
      <c r="B138" s="58"/>
      <c r="C138" s="58"/>
      <c r="D138" s="58"/>
      <c r="E138" s="58"/>
      <c r="F138" s="58"/>
      <c r="G138" s="58"/>
      <c r="H138" s="58"/>
    </row>
    <row r="139" spans="1:8" s="2" customFormat="1" x14ac:dyDescent="0.25">
      <c r="A139" s="1"/>
      <c r="B139" s="58"/>
      <c r="C139" s="58"/>
      <c r="D139" s="58"/>
      <c r="E139" s="58"/>
      <c r="F139" s="58"/>
      <c r="G139" s="58"/>
      <c r="H139" s="58"/>
    </row>
    <row r="140" spans="1:8" s="2" customFormat="1" x14ac:dyDescent="0.25">
      <c r="A140" s="1"/>
      <c r="B140" s="58"/>
      <c r="C140" s="58"/>
      <c r="D140" s="58"/>
      <c r="E140" s="58"/>
      <c r="F140" s="58"/>
      <c r="G140" s="58"/>
      <c r="H140" s="58"/>
    </row>
    <row r="141" spans="1:8" s="2" customFormat="1" x14ac:dyDescent="0.25">
      <c r="A141" s="1"/>
      <c r="B141" s="58"/>
      <c r="C141" s="58"/>
      <c r="D141" s="58"/>
      <c r="E141" s="58"/>
      <c r="F141" s="58"/>
      <c r="G141" s="58"/>
      <c r="H141" s="58"/>
    </row>
    <row r="142" spans="1:8" s="2" customFormat="1" ht="42.6" customHeight="1" x14ac:dyDescent="0.25">
      <c r="A142" s="1"/>
      <c r="B142" s="58"/>
      <c r="C142" s="58"/>
      <c r="D142" s="58"/>
      <c r="E142" s="58"/>
      <c r="F142" s="58"/>
      <c r="G142" s="58"/>
      <c r="H142" s="58"/>
    </row>
    <row r="143" spans="1:8" s="2" customFormat="1" x14ac:dyDescent="0.25">
      <c r="A143" s="1"/>
      <c r="B143" s="58"/>
      <c r="C143" s="58"/>
      <c r="D143" s="58"/>
      <c r="E143" s="58"/>
      <c r="F143" s="58"/>
      <c r="G143" s="58"/>
      <c r="H143" s="58"/>
    </row>
    <row r="144" spans="1:8" s="2" customFormat="1" x14ac:dyDescent="0.25">
      <c r="A144" s="1"/>
      <c r="B144" s="58"/>
      <c r="C144" s="58"/>
      <c r="D144" s="58"/>
      <c r="E144" s="58"/>
      <c r="F144" s="58"/>
      <c r="G144" s="58"/>
      <c r="H144" s="58"/>
    </row>
    <row r="145" spans="1:8" s="2" customFormat="1" x14ac:dyDescent="0.25">
      <c r="A145" s="1"/>
      <c r="B145" s="58"/>
      <c r="C145" s="58"/>
      <c r="D145" s="58"/>
      <c r="E145" s="58"/>
      <c r="F145" s="58"/>
      <c r="G145" s="58"/>
      <c r="H145" s="58"/>
    </row>
    <row r="146" spans="1:8" s="2" customFormat="1" x14ac:dyDescent="0.25">
      <c r="A146" s="1"/>
      <c r="B146" s="58"/>
      <c r="C146" s="58"/>
      <c r="D146" s="58"/>
      <c r="E146" s="58"/>
      <c r="F146" s="58"/>
      <c r="G146" s="58"/>
      <c r="H146" s="58"/>
    </row>
    <row r="147" spans="1:8" s="2" customFormat="1" x14ac:dyDescent="0.25">
      <c r="A147" s="1"/>
      <c r="B147" s="1"/>
      <c r="C147" s="24"/>
      <c r="D147" s="1"/>
      <c r="E147" s="1"/>
      <c r="F147" s="1"/>
      <c r="G147" s="1"/>
      <c r="H147" s="1"/>
    </row>
    <row r="148" spans="1:8" s="2" customFormat="1" x14ac:dyDescent="0.25">
      <c r="A148" s="1"/>
      <c r="B148" s="1"/>
      <c r="C148" s="24"/>
      <c r="D148" s="1"/>
      <c r="E148" s="1"/>
      <c r="F148" s="1"/>
      <c r="G148" s="1"/>
      <c r="H148" s="1"/>
    </row>
    <row r="149" spans="1:8" s="2" customFormat="1" x14ac:dyDescent="0.25">
      <c r="A149" s="1"/>
      <c r="B149" s="1"/>
      <c r="C149" s="24"/>
      <c r="D149" s="1"/>
      <c r="E149" s="1"/>
      <c r="F149" s="1"/>
      <c r="G149" s="1"/>
      <c r="H149" s="1"/>
    </row>
    <row r="150" spans="1:8" s="2" customFormat="1" x14ac:dyDescent="0.25">
      <c r="A150" s="1"/>
      <c r="B150" s="1"/>
      <c r="C150" s="24"/>
      <c r="D150" s="1"/>
      <c r="E150" s="1"/>
      <c r="F150" s="1"/>
      <c r="G150" s="1"/>
      <c r="H150" s="1"/>
    </row>
    <row r="151" spans="1:8" s="2" customFormat="1" x14ac:dyDescent="0.25">
      <c r="A151" s="1"/>
      <c r="B151" s="1"/>
      <c r="C151" s="24"/>
      <c r="D151" s="1"/>
      <c r="E151" s="1"/>
      <c r="F151" s="1"/>
      <c r="G151" s="1"/>
      <c r="H151" s="1"/>
    </row>
    <row r="152" spans="1:8" s="2" customFormat="1" x14ac:dyDescent="0.25">
      <c r="A152" s="1"/>
      <c r="B152" s="1"/>
      <c r="C152" s="24"/>
      <c r="D152" s="1"/>
      <c r="E152" s="1"/>
      <c r="F152" s="1"/>
      <c r="G152" s="1"/>
      <c r="H152" s="1"/>
    </row>
    <row r="153" spans="1:8" s="2" customFormat="1" x14ac:dyDescent="0.25">
      <c r="A153" s="1"/>
      <c r="B153" s="1"/>
      <c r="C153" s="24"/>
      <c r="D153" s="1"/>
      <c r="E153" s="1"/>
      <c r="F153" s="1"/>
      <c r="G153" s="1"/>
      <c r="H153" s="1"/>
    </row>
    <row r="154" spans="1:8" s="2" customFormat="1" x14ac:dyDescent="0.25">
      <c r="A154" s="1"/>
      <c r="B154" s="1"/>
      <c r="C154" s="24"/>
      <c r="D154" s="1"/>
      <c r="E154" s="1"/>
      <c r="F154" s="1"/>
      <c r="G154" s="1"/>
      <c r="H154" s="1"/>
    </row>
    <row r="155" spans="1:8" s="2" customFormat="1" x14ac:dyDescent="0.25">
      <c r="A155" s="1"/>
      <c r="B155" s="1"/>
      <c r="C155" s="24"/>
      <c r="D155" s="1"/>
      <c r="E155" s="1"/>
      <c r="F155" s="1"/>
      <c r="G155" s="1"/>
      <c r="H155" s="1"/>
    </row>
    <row r="156" spans="1:8" s="2" customFormat="1" x14ac:dyDescent="0.25">
      <c r="A156" s="1"/>
      <c r="B156" s="1"/>
      <c r="C156" s="24"/>
      <c r="D156" s="1"/>
      <c r="E156" s="1"/>
      <c r="F156" s="1"/>
      <c r="G156" s="1"/>
      <c r="H156" s="1"/>
    </row>
    <row r="157" spans="1:8" s="2" customFormat="1" x14ac:dyDescent="0.25">
      <c r="A157" s="1"/>
      <c r="B157" s="1"/>
      <c r="C157" s="24"/>
      <c r="D157" s="1"/>
      <c r="E157" s="1"/>
      <c r="F157" s="1"/>
      <c r="G157" s="1"/>
      <c r="H157" s="1"/>
    </row>
    <row r="158" spans="1:8" s="2" customFormat="1" x14ac:dyDescent="0.25">
      <c r="A158" s="1"/>
      <c r="B158" s="1"/>
      <c r="C158" s="24"/>
      <c r="D158" s="1"/>
      <c r="E158" s="1"/>
      <c r="F158" s="1"/>
      <c r="G158" s="1"/>
      <c r="H158" s="1"/>
    </row>
    <row r="159" spans="1:8" s="2" customFormat="1" x14ac:dyDescent="0.25">
      <c r="A159" s="1"/>
      <c r="B159" s="1"/>
      <c r="C159" s="24"/>
      <c r="D159" s="1"/>
      <c r="E159" s="1"/>
      <c r="F159" s="1"/>
      <c r="G159" s="1"/>
      <c r="H159" s="1"/>
    </row>
    <row r="160" spans="1:8" s="2" customFormat="1" x14ac:dyDescent="0.25">
      <c r="A160" s="1"/>
      <c r="B160" s="1"/>
      <c r="C160" s="24"/>
      <c r="D160" s="1"/>
      <c r="E160" s="1"/>
      <c r="F160" s="1"/>
      <c r="G160" s="1"/>
      <c r="H160" s="1"/>
    </row>
    <row r="161" spans="1:8" s="2" customFormat="1" x14ac:dyDescent="0.25">
      <c r="A161" s="1"/>
      <c r="B161" s="1"/>
      <c r="C161" s="24"/>
      <c r="D161" s="1"/>
      <c r="E161" s="1"/>
      <c r="F161" s="1"/>
      <c r="G161" s="1"/>
      <c r="H161" s="1"/>
    </row>
    <row r="162" spans="1:8" s="2" customFormat="1" x14ac:dyDescent="0.25">
      <c r="A162" s="1"/>
      <c r="B162" s="1"/>
      <c r="C162" s="24"/>
      <c r="D162" s="1"/>
      <c r="E162" s="1"/>
      <c r="F162" s="1"/>
      <c r="G162" s="1"/>
      <c r="H162" s="1"/>
    </row>
    <row r="163" spans="1:8" s="2" customFormat="1" x14ac:dyDescent="0.25">
      <c r="A163" s="1"/>
      <c r="B163" s="20"/>
      <c r="C163" s="24"/>
      <c r="D163" s="1"/>
      <c r="E163" s="1"/>
      <c r="F163" s="1"/>
      <c r="G163" s="1"/>
      <c r="H163" s="1"/>
    </row>
    <row r="164" spans="1:8" s="2" customFormat="1" x14ac:dyDescent="0.25">
      <c r="A164" s="1"/>
      <c r="B164" s="20"/>
      <c r="C164" s="24"/>
      <c r="D164" s="1"/>
      <c r="E164" s="1"/>
      <c r="F164" s="1"/>
      <c r="G164" s="1"/>
      <c r="H164" s="1"/>
    </row>
    <row r="165" spans="1:8" s="2" customFormat="1" x14ac:dyDescent="0.25">
      <c r="A165" s="1"/>
      <c r="B165" s="20"/>
      <c r="C165" s="24"/>
      <c r="D165" s="1"/>
      <c r="E165" s="1"/>
      <c r="F165" s="1"/>
      <c r="G165" s="1"/>
      <c r="H165" s="1"/>
    </row>
    <row r="166" spans="1:8" s="2" customFormat="1" x14ac:dyDescent="0.25">
      <c r="A166" s="1"/>
      <c r="B166" s="20"/>
      <c r="C166" s="24"/>
      <c r="D166" s="1"/>
      <c r="E166" s="1"/>
      <c r="F166" s="1"/>
      <c r="G166" s="1"/>
      <c r="H166" s="1"/>
    </row>
    <row r="167" spans="1:8" s="2" customFormat="1" x14ac:dyDescent="0.25">
      <c r="A167" s="1"/>
      <c r="B167" s="20"/>
      <c r="C167" s="24"/>
      <c r="D167" s="1"/>
      <c r="E167" s="1"/>
      <c r="F167" s="1"/>
      <c r="G167" s="1"/>
      <c r="H167" s="1"/>
    </row>
  </sheetData>
  <sortState xmlns:xlrd2="http://schemas.microsoft.com/office/spreadsheetml/2017/richdata2" ref="A79:H92">
    <sortCondition ref="B79:B92"/>
  </sortState>
  <mergeCells count="13">
    <mergeCell ref="B130:H146"/>
    <mergeCell ref="F1:H1"/>
    <mergeCell ref="B4:J4"/>
    <mergeCell ref="B2:J2"/>
    <mergeCell ref="B72:I75"/>
    <mergeCell ref="B113:J118"/>
    <mergeCell ref="B120:C120"/>
    <mergeCell ref="B121:C121"/>
    <mergeCell ref="B122:C122"/>
    <mergeCell ref="B123:C123"/>
    <mergeCell ref="B124:C124"/>
    <mergeCell ref="B125:C125"/>
    <mergeCell ref="B126:C126"/>
  </mergeCells>
  <conditionalFormatting sqref="F121:F127">
    <cfRule type="containsBlanks" dxfId="3" priority="5">
      <formula>LEN(TRIM(F121))=0</formula>
    </cfRule>
  </conditionalFormatting>
  <conditionalFormatting sqref="I7:I69">
    <cfRule type="containsBlanks" dxfId="2" priority="2">
      <formula>LEN(TRIM(I7))=0</formula>
    </cfRule>
  </conditionalFormatting>
  <conditionalFormatting sqref="I78:I110">
    <cfRule type="containsBlanks" dxfId="1" priority="1">
      <formula>LEN(TRIM(I78))=0</formula>
    </cfRule>
  </conditionalFormatting>
  <conditionalFormatting sqref="J3">
    <cfRule type="containsBlanks" dxfId="0" priority="3">
      <formula>LEN(TRIM(J3))=0</formula>
    </cfRule>
  </conditionalFormatting>
  <printOptions horizontalCentered="1" gridLines="1"/>
  <pageMargins left="0.15" right="0.15" top="0.5" bottom="0.5" header="0.5" footer="0.25"/>
  <pageSetup scale="72" fitToHeight="0" orientation="portrait" r:id="rId1"/>
  <headerFooter alignWithMargins="0">
    <oddFooter>&amp;L&amp;Z&amp;F&amp;R&amp;D</oddFooter>
  </headerFooter>
  <rowBreaks count="3" manualBreakCount="3">
    <brk id="54" max="9" man="1"/>
    <brk id="111" max="9" man="1"/>
    <brk id="12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2:E30"/>
  <sheetViews>
    <sheetView zoomScaleNormal="100" workbookViewId="0">
      <pane xSplit="1" ySplit="2" topLeftCell="B18" activePane="bottomRight" state="frozen"/>
      <selection pane="topRight" activeCell="B1" sqref="B1"/>
      <selection pane="bottomLeft" activeCell="A3" sqref="A3"/>
      <selection pane="bottomRight" activeCell="A32" sqref="A32"/>
    </sheetView>
  </sheetViews>
  <sheetFormatPr defaultRowHeight="15" x14ac:dyDescent="0.25"/>
  <cols>
    <col min="1" max="1" width="14.42578125" customWidth="1"/>
    <col min="2" max="2" width="35.7109375" customWidth="1"/>
  </cols>
  <sheetData>
    <row r="2" spans="1:5" x14ac:dyDescent="0.25">
      <c r="B2" s="38" t="s">
        <v>251</v>
      </c>
    </row>
    <row r="3" spans="1:5" ht="24.6" customHeight="1" x14ac:dyDescent="0.25">
      <c r="B3" s="87" t="s">
        <v>252</v>
      </c>
      <c r="C3" s="87"/>
      <c r="D3" s="87"/>
      <c r="E3" s="87"/>
    </row>
    <row r="4" spans="1:5" x14ac:dyDescent="0.25">
      <c r="B4" s="87"/>
      <c r="C4" s="87"/>
      <c r="D4" s="87"/>
      <c r="E4" s="87"/>
    </row>
    <row r="6" spans="1:5" x14ac:dyDescent="0.25">
      <c r="A6" s="35" t="s">
        <v>145</v>
      </c>
      <c r="B6" s="36" t="s">
        <v>241</v>
      </c>
    </row>
    <row r="7" spans="1:5" x14ac:dyDescent="0.25">
      <c r="B7" s="37" t="s">
        <v>229</v>
      </c>
    </row>
    <row r="8" spans="1:5" x14ac:dyDescent="0.25">
      <c r="B8" s="37" t="s">
        <v>232</v>
      </c>
    </row>
    <row r="9" spans="1:5" x14ac:dyDescent="0.25">
      <c r="B9" s="37" t="s">
        <v>235</v>
      </c>
    </row>
    <row r="10" spans="1:5" ht="17.25" x14ac:dyDescent="0.25">
      <c r="B10" s="37" t="s">
        <v>238</v>
      </c>
    </row>
    <row r="11" spans="1:5" x14ac:dyDescent="0.25">
      <c r="B11" s="37" t="s">
        <v>230</v>
      </c>
    </row>
    <row r="12" spans="1:5" x14ac:dyDescent="0.25">
      <c r="B12" s="37" t="s">
        <v>236</v>
      </c>
    </row>
    <row r="13" spans="1:5" x14ac:dyDescent="0.25">
      <c r="B13" s="37" t="s">
        <v>239</v>
      </c>
    </row>
    <row r="14" spans="1:5" x14ac:dyDescent="0.25">
      <c r="B14" s="37" t="s">
        <v>240</v>
      </c>
    </row>
    <row r="15" spans="1:5" x14ac:dyDescent="0.25">
      <c r="B15" s="37" t="s">
        <v>231</v>
      </c>
    </row>
    <row r="16" spans="1:5" x14ac:dyDescent="0.25">
      <c r="B16" s="37" t="s">
        <v>233</v>
      </c>
    </row>
    <row r="17" spans="1:2" x14ac:dyDescent="0.25">
      <c r="B17" s="37" t="s">
        <v>237</v>
      </c>
    </row>
    <row r="18" spans="1:2" ht="17.25" x14ac:dyDescent="0.25">
      <c r="B18" s="37" t="s">
        <v>234</v>
      </c>
    </row>
    <row r="22" spans="1:2" x14ac:dyDescent="0.25">
      <c r="A22" s="35" t="s">
        <v>250</v>
      </c>
      <c r="B22" s="36" t="s">
        <v>241</v>
      </c>
    </row>
    <row r="23" spans="1:2" x14ac:dyDescent="0.25">
      <c r="B23" s="39" t="s">
        <v>242</v>
      </c>
    </row>
    <row r="24" spans="1:2" x14ac:dyDescent="0.25">
      <c r="B24" s="39" t="s">
        <v>245</v>
      </c>
    </row>
    <row r="25" spans="1:2" x14ac:dyDescent="0.25">
      <c r="B25" s="39" t="s">
        <v>247</v>
      </c>
    </row>
    <row r="26" spans="1:2" ht="17.25" x14ac:dyDescent="0.25">
      <c r="B26" s="39" t="s">
        <v>243</v>
      </c>
    </row>
    <row r="27" spans="1:2" x14ac:dyDescent="0.25">
      <c r="B27" s="39" t="s">
        <v>248</v>
      </c>
    </row>
    <row r="28" spans="1:2" ht="17.25" x14ac:dyDescent="0.25">
      <c r="B28" s="39" t="s">
        <v>244</v>
      </c>
    </row>
    <row r="29" spans="1:2" x14ac:dyDescent="0.25">
      <c r="B29" s="39" t="s">
        <v>249</v>
      </c>
    </row>
    <row r="30" spans="1:2" x14ac:dyDescent="0.25">
      <c r="B30" s="39" t="s">
        <v>246</v>
      </c>
    </row>
  </sheetData>
  <mergeCells count="1">
    <mergeCell ref="B3: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Contact Sheet</vt:lpstr>
      <vt:lpstr>Pricing Sheet</vt:lpstr>
      <vt:lpstr>Exhibit A</vt:lpstr>
      <vt:lpstr>'Pricing Sheet'!Print_Area</vt:lpstr>
      <vt:lpstr>'Pricing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Loewy</dc:creator>
  <cp:lastModifiedBy>Cerda, Xavier</cp:lastModifiedBy>
  <cp:lastPrinted>2025-03-03T19:29:03Z</cp:lastPrinted>
  <dcterms:created xsi:type="dcterms:W3CDTF">2018-03-29T20:15:03Z</dcterms:created>
  <dcterms:modified xsi:type="dcterms:W3CDTF">2025-04-07T12:28:22Z</dcterms:modified>
</cp:coreProperties>
</file>